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Financial Services\Work Units\Distribution\SALES TAX RATES\2020\"/>
    </mc:Choice>
  </mc:AlternateContent>
  <bookViews>
    <workbookView xWindow="-15" yWindow="-15" windowWidth="14520" windowHeight="6660" activeTab="1"/>
  </bookViews>
  <sheets>
    <sheet name="Combined Rate" sheetId="1" r:id="rId1"/>
    <sheet name="Other Taxes" sheetId="5" r:id="rId2"/>
    <sheet name="Simplified" sheetId="6" r:id="rId3"/>
    <sheet name="P.O.D. Worksheet" sheetId="4" r:id="rId4"/>
    <sheet name="Both" sheetId="7" r:id="rId5"/>
  </sheets>
  <definedNames>
    <definedName name="_xlnm._FilterDatabase" localSheetId="4" hidden="1">Both!$A$1:$AI$304</definedName>
    <definedName name="_xlnm._FilterDatabase" localSheetId="0" hidden="1">'Combined Rate'!$A$11:$X$343</definedName>
    <definedName name="_xlnm._FilterDatabase" localSheetId="1" hidden="1">'Other Taxes'!$A$11:$T$343</definedName>
    <definedName name="_xlnm.Print_Area" localSheetId="0">'Combined Rate'!$A$13:$X$463</definedName>
    <definedName name="_xlnm.Print_Area" localSheetId="1">'Other Taxes'!$A$12:$T$358</definedName>
    <definedName name="_xlnm.Print_Titles" localSheetId="0">'Combined Rate'!$1:$11</definedName>
    <definedName name="_xlnm.Print_Titles" localSheetId="1">'Other Taxes'!$1:$12</definedName>
    <definedName name="_xlnm.Print_Titles" localSheetId="2">Simplified!$1:$11</definedName>
  </definedNames>
  <calcPr calcId="152511"/>
</workbook>
</file>

<file path=xl/calcChain.xml><?xml version="1.0" encoding="utf-8"?>
<calcChain xmlns="http://schemas.openxmlformats.org/spreadsheetml/2006/main">
  <c r="D305" i="7" l="1"/>
  <c r="AI264" i="7" l="1"/>
  <c r="AH264" i="7"/>
  <c r="AG264" i="7"/>
  <c r="AF264" i="7"/>
  <c r="AE264" i="7"/>
  <c r="AD264" i="7"/>
  <c r="AC264" i="7"/>
  <c r="AB264" i="7"/>
  <c r="AA264" i="7"/>
  <c r="Z264" i="7"/>
  <c r="Y264" i="7"/>
  <c r="X264" i="7"/>
  <c r="W264" i="7"/>
  <c r="V264" i="7"/>
  <c r="U264" i="7"/>
  <c r="T264" i="7"/>
  <c r="S264" i="7"/>
  <c r="R264" i="7"/>
  <c r="Q264" i="7"/>
  <c r="P264" i="7"/>
  <c r="O264" i="7"/>
  <c r="N264" i="7"/>
  <c r="M264" i="7"/>
  <c r="L264" i="7"/>
  <c r="K264" i="7"/>
  <c r="J264" i="7"/>
  <c r="I264" i="7"/>
  <c r="H264" i="7"/>
  <c r="G264" i="7"/>
  <c r="F264" i="7"/>
  <c r="E264" i="7"/>
  <c r="C264" i="7"/>
  <c r="AI263" i="7"/>
  <c r="AH263" i="7"/>
  <c r="AG263" i="7"/>
  <c r="AF263" i="7"/>
  <c r="AE263" i="7"/>
  <c r="AD263" i="7"/>
  <c r="AC263" i="7"/>
  <c r="AB263" i="7"/>
  <c r="AA263" i="7"/>
  <c r="Z263" i="7"/>
  <c r="Y263" i="7"/>
  <c r="X263" i="7"/>
  <c r="W263" i="7"/>
  <c r="V263" i="7"/>
  <c r="U263" i="7"/>
  <c r="T263" i="7"/>
  <c r="S263" i="7"/>
  <c r="R263" i="7"/>
  <c r="Q263" i="7"/>
  <c r="P263" i="7"/>
  <c r="O263" i="7"/>
  <c r="N263" i="7"/>
  <c r="M263" i="7"/>
  <c r="L263" i="7"/>
  <c r="K263" i="7"/>
  <c r="J263" i="7"/>
  <c r="I263" i="7"/>
  <c r="H263" i="7"/>
  <c r="G263" i="7"/>
  <c r="F263" i="7"/>
  <c r="E263" i="7"/>
  <c r="C263" i="7"/>
  <c r="AI208" i="7"/>
  <c r="AH208" i="7"/>
  <c r="AG208" i="7"/>
  <c r="AF208" i="7"/>
  <c r="AE208" i="7"/>
  <c r="AD208" i="7"/>
  <c r="AC208" i="7"/>
  <c r="AB208" i="7"/>
  <c r="AA208" i="7"/>
  <c r="Z208" i="7"/>
  <c r="Y208" i="7"/>
  <c r="X208" i="7"/>
  <c r="W208" i="7"/>
  <c r="V208" i="7"/>
  <c r="U208" i="7"/>
  <c r="T208" i="7"/>
  <c r="S208" i="7"/>
  <c r="R208" i="7"/>
  <c r="Q208" i="7"/>
  <c r="P208" i="7"/>
  <c r="O208" i="7"/>
  <c r="N208" i="7"/>
  <c r="M208" i="7"/>
  <c r="L208" i="7"/>
  <c r="K208" i="7"/>
  <c r="J208" i="7"/>
  <c r="I208" i="7"/>
  <c r="H208" i="7"/>
  <c r="G208" i="7"/>
  <c r="F208" i="7"/>
  <c r="E208" i="7"/>
  <c r="C208" i="7"/>
  <c r="L285" i="4"/>
  <c r="K285" i="4"/>
  <c r="J285" i="4"/>
  <c r="I285" i="4"/>
  <c r="H285" i="4"/>
  <c r="G285" i="4"/>
  <c r="F285" i="4"/>
  <c r="E285" i="4"/>
  <c r="D285" i="4"/>
  <c r="B285" i="4"/>
  <c r="O285" i="4" s="1"/>
  <c r="A285" i="4"/>
  <c r="L284" i="4"/>
  <c r="K284" i="4"/>
  <c r="J284" i="4"/>
  <c r="I284" i="4"/>
  <c r="H284" i="4"/>
  <c r="G284" i="4"/>
  <c r="F284" i="4"/>
  <c r="E284" i="4"/>
  <c r="D284" i="4"/>
  <c r="B284" i="4"/>
  <c r="O284" i="4" s="1"/>
  <c r="A284" i="4"/>
  <c r="L226" i="4"/>
  <c r="K226" i="4"/>
  <c r="J226" i="4"/>
  <c r="I226" i="4"/>
  <c r="H226" i="4"/>
  <c r="G226" i="4"/>
  <c r="F226" i="4"/>
  <c r="E226" i="4"/>
  <c r="D226" i="4"/>
  <c r="B226" i="4"/>
  <c r="O226" i="4" s="1"/>
  <c r="A226" i="4"/>
  <c r="F300" i="1"/>
  <c r="X300" i="1" s="1"/>
  <c r="M285" i="4" s="1"/>
  <c r="F299" i="1"/>
  <c r="X299" i="1" s="1"/>
  <c r="M284" i="4" s="1"/>
  <c r="H298" i="6" l="1"/>
  <c r="H299" i="6"/>
  <c r="D298" i="6"/>
  <c r="I298" i="6" s="1"/>
  <c r="D299" i="6"/>
  <c r="I299" i="6" s="1"/>
  <c r="F298" i="6"/>
  <c r="F299" i="6"/>
  <c r="G298" i="6"/>
  <c r="G299" i="6"/>
  <c r="AJ208" i="7"/>
  <c r="AJ263" i="7"/>
  <c r="AJ264" i="7"/>
  <c r="N285" i="4"/>
  <c r="N284" i="4"/>
  <c r="N226" i="4"/>
  <c r="F240" i="1"/>
  <c r="X240" i="1" s="1"/>
  <c r="D239" i="6" s="1"/>
  <c r="I239" i="6" s="1"/>
  <c r="F239" i="6" l="1"/>
  <c r="G239" i="6"/>
  <c r="M226" i="4"/>
  <c r="H239" i="6"/>
  <c r="Q285" i="4"/>
  <c r="P285" i="4"/>
  <c r="R285" i="4"/>
  <c r="P284" i="4"/>
  <c r="R284" i="4"/>
  <c r="Q284" i="4"/>
  <c r="Q226" i="4"/>
  <c r="P226" i="4"/>
  <c r="R226" i="4"/>
  <c r="AI304" i="7" l="1"/>
  <c r="AH304" i="7"/>
  <c r="AG304" i="7"/>
  <c r="AF304" i="7"/>
  <c r="AE304" i="7"/>
  <c r="AD304" i="7"/>
  <c r="AC304" i="7"/>
  <c r="AB304" i="7"/>
  <c r="AA304" i="7"/>
  <c r="Z304" i="7"/>
  <c r="Y304" i="7"/>
  <c r="X304" i="7"/>
  <c r="W304" i="7"/>
  <c r="V304" i="7"/>
  <c r="AI303" i="7"/>
  <c r="AH303" i="7"/>
  <c r="AG303" i="7"/>
  <c r="AF303" i="7"/>
  <c r="AE303" i="7"/>
  <c r="AD303" i="7"/>
  <c r="AC303" i="7"/>
  <c r="AB303" i="7"/>
  <c r="AA303" i="7"/>
  <c r="Z303" i="7"/>
  <c r="Y303" i="7"/>
  <c r="X303" i="7"/>
  <c r="W303" i="7"/>
  <c r="V303" i="7"/>
  <c r="AI302" i="7"/>
  <c r="AH302" i="7"/>
  <c r="AG302" i="7"/>
  <c r="AF302" i="7"/>
  <c r="AE302" i="7"/>
  <c r="AD302" i="7"/>
  <c r="AC302" i="7"/>
  <c r="AB302" i="7"/>
  <c r="AA302" i="7"/>
  <c r="Z302" i="7"/>
  <c r="Y302" i="7"/>
  <c r="X302" i="7"/>
  <c r="W302" i="7"/>
  <c r="V302" i="7"/>
  <c r="AI301" i="7"/>
  <c r="AH301" i="7"/>
  <c r="AG301" i="7"/>
  <c r="AF301" i="7"/>
  <c r="AE301" i="7"/>
  <c r="AD301" i="7"/>
  <c r="AC301" i="7"/>
  <c r="AB301" i="7"/>
  <c r="AA301" i="7"/>
  <c r="Z301" i="7"/>
  <c r="Y301" i="7"/>
  <c r="X301" i="7"/>
  <c r="W301" i="7"/>
  <c r="V301" i="7"/>
  <c r="AI300" i="7"/>
  <c r="AH300" i="7"/>
  <c r="AG300" i="7"/>
  <c r="AF300" i="7"/>
  <c r="AE300" i="7"/>
  <c r="AD300" i="7"/>
  <c r="AC300" i="7"/>
  <c r="AB300" i="7"/>
  <c r="AA300" i="7"/>
  <c r="Z300" i="7"/>
  <c r="Y300" i="7"/>
  <c r="X300" i="7"/>
  <c r="W300" i="7"/>
  <c r="V300" i="7"/>
  <c r="AI299" i="7"/>
  <c r="AH299" i="7"/>
  <c r="AG299" i="7"/>
  <c r="AF299" i="7"/>
  <c r="AE299" i="7"/>
  <c r="AD299" i="7"/>
  <c r="AC299" i="7"/>
  <c r="AB299" i="7"/>
  <c r="AA299" i="7"/>
  <c r="Z299" i="7"/>
  <c r="Y299" i="7"/>
  <c r="X299" i="7"/>
  <c r="W299" i="7"/>
  <c r="V299" i="7"/>
  <c r="AI298" i="7"/>
  <c r="AH298" i="7"/>
  <c r="AG298" i="7"/>
  <c r="AF298" i="7"/>
  <c r="AE298" i="7"/>
  <c r="AD298" i="7"/>
  <c r="AC298" i="7"/>
  <c r="AB298" i="7"/>
  <c r="AA298" i="7"/>
  <c r="Z298" i="7"/>
  <c r="Y298" i="7"/>
  <c r="X298" i="7"/>
  <c r="W298" i="7"/>
  <c r="V298" i="7"/>
  <c r="AI297" i="7"/>
  <c r="AH297" i="7"/>
  <c r="AG297" i="7"/>
  <c r="AF297" i="7"/>
  <c r="AE297" i="7"/>
  <c r="AD297" i="7"/>
  <c r="AC297" i="7"/>
  <c r="AB297" i="7"/>
  <c r="AA297" i="7"/>
  <c r="Z297" i="7"/>
  <c r="Y297" i="7"/>
  <c r="X297" i="7"/>
  <c r="W297" i="7"/>
  <c r="V297" i="7"/>
  <c r="AI296" i="7"/>
  <c r="AH296" i="7"/>
  <c r="AG296" i="7"/>
  <c r="AF296" i="7"/>
  <c r="AE296" i="7"/>
  <c r="AD296" i="7"/>
  <c r="AC296" i="7"/>
  <c r="AB296" i="7"/>
  <c r="AA296" i="7"/>
  <c r="Z296" i="7"/>
  <c r="Y296" i="7"/>
  <c r="X296" i="7"/>
  <c r="W296" i="7"/>
  <c r="V296" i="7"/>
  <c r="AI295" i="7"/>
  <c r="AH295" i="7"/>
  <c r="AG295" i="7"/>
  <c r="AF295" i="7"/>
  <c r="AE295" i="7"/>
  <c r="AD295" i="7"/>
  <c r="AC295" i="7"/>
  <c r="AB295" i="7"/>
  <c r="AA295" i="7"/>
  <c r="Z295" i="7"/>
  <c r="Y295" i="7"/>
  <c r="X295" i="7"/>
  <c r="W295" i="7"/>
  <c r="V295" i="7"/>
  <c r="AI294" i="7"/>
  <c r="AH294" i="7"/>
  <c r="AG294" i="7"/>
  <c r="AF294" i="7"/>
  <c r="AE294" i="7"/>
  <c r="AD294" i="7"/>
  <c r="AC294" i="7"/>
  <c r="AB294" i="7"/>
  <c r="AA294" i="7"/>
  <c r="Z294" i="7"/>
  <c r="Y294" i="7"/>
  <c r="X294" i="7"/>
  <c r="W294" i="7"/>
  <c r="V294" i="7"/>
  <c r="AI293" i="7"/>
  <c r="AH293" i="7"/>
  <c r="AG293" i="7"/>
  <c r="AF293" i="7"/>
  <c r="AE293" i="7"/>
  <c r="AD293" i="7"/>
  <c r="AC293" i="7"/>
  <c r="AB293" i="7"/>
  <c r="AA293" i="7"/>
  <c r="Z293" i="7"/>
  <c r="Y293" i="7"/>
  <c r="X293" i="7"/>
  <c r="W293" i="7"/>
  <c r="V293" i="7"/>
  <c r="AI292" i="7"/>
  <c r="AH292" i="7"/>
  <c r="AG292" i="7"/>
  <c r="AF292" i="7"/>
  <c r="AE292" i="7"/>
  <c r="AD292" i="7"/>
  <c r="AC292" i="7"/>
  <c r="AB292" i="7"/>
  <c r="AA292" i="7"/>
  <c r="Z292" i="7"/>
  <c r="Y292" i="7"/>
  <c r="X292" i="7"/>
  <c r="W292" i="7"/>
  <c r="V292" i="7"/>
  <c r="AI291" i="7"/>
  <c r="AH291" i="7"/>
  <c r="AG291" i="7"/>
  <c r="AF291" i="7"/>
  <c r="AE291" i="7"/>
  <c r="AD291" i="7"/>
  <c r="AC291" i="7"/>
  <c r="AB291" i="7"/>
  <c r="AA291" i="7"/>
  <c r="Z291" i="7"/>
  <c r="Y291" i="7"/>
  <c r="X291" i="7"/>
  <c r="W291" i="7"/>
  <c r="V291" i="7"/>
  <c r="AI290" i="7"/>
  <c r="AH290" i="7"/>
  <c r="AG290" i="7"/>
  <c r="AF290" i="7"/>
  <c r="AE290" i="7"/>
  <c r="AD290" i="7"/>
  <c r="AC290" i="7"/>
  <c r="AB290" i="7"/>
  <c r="AA290" i="7"/>
  <c r="Z290" i="7"/>
  <c r="Y290" i="7"/>
  <c r="X290" i="7"/>
  <c r="W290" i="7"/>
  <c r="V290" i="7"/>
  <c r="AI289" i="7"/>
  <c r="AH289" i="7"/>
  <c r="AG289" i="7"/>
  <c r="AF289" i="7"/>
  <c r="AE289" i="7"/>
  <c r="AD289" i="7"/>
  <c r="AC289" i="7"/>
  <c r="AB289" i="7"/>
  <c r="AA289" i="7"/>
  <c r="Z289" i="7"/>
  <c r="Y289" i="7"/>
  <c r="X289" i="7"/>
  <c r="W289" i="7"/>
  <c r="V289" i="7"/>
  <c r="AI288" i="7"/>
  <c r="AH288" i="7"/>
  <c r="AG288" i="7"/>
  <c r="AF288" i="7"/>
  <c r="AE288" i="7"/>
  <c r="AD288" i="7"/>
  <c r="AC288" i="7"/>
  <c r="AB288" i="7"/>
  <c r="AA288" i="7"/>
  <c r="Z288" i="7"/>
  <c r="Y288" i="7"/>
  <c r="X288" i="7"/>
  <c r="W288" i="7"/>
  <c r="V288" i="7"/>
  <c r="AI287" i="7"/>
  <c r="AH287" i="7"/>
  <c r="AG287" i="7"/>
  <c r="AF287" i="7"/>
  <c r="AE287" i="7"/>
  <c r="AD287" i="7"/>
  <c r="AC287" i="7"/>
  <c r="AB287" i="7"/>
  <c r="AA287" i="7"/>
  <c r="Z287" i="7"/>
  <c r="Y287" i="7"/>
  <c r="X287" i="7"/>
  <c r="W287" i="7"/>
  <c r="V287" i="7"/>
  <c r="AI286" i="7"/>
  <c r="AH286" i="7"/>
  <c r="AG286" i="7"/>
  <c r="AF286" i="7"/>
  <c r="AE286" i="7"/>
  <c r="AD286" i="7"/>
  <c r="AC286" i="7"/>
  <c r="AB286" i="7"/>
  <c r="AA286" i="7"/>
  <c r="Z286" i="7"/>
  <c r="Y286" i="7"/>
  <c r="X286" i="7"/>
  <c r="W286" i="7"/>
  <c r="V286" i="7"/>
  <c r="AI285" i="7"/>
  <c r="AH285" i="7"/>
  <c r="AG285" i="7"/>
  <c r="AF285" i="7"/>
  <c r="AE285" i="7"/>
  <c r="AD285" i="7"/>
  <c r="AC285" i="7"/>
  <c r="AB285" i="7"/>
  <c r="AA285" i="7"/>
  <c r="Z285" i="7"/>
  <c r="Y285" i="7"/>
  <c r="X285" i="7"/>
  <c r="W285" i="7"/>
  <c r="V285" i="7"/>
  <c r="AI284" i="7"/>
  <c r="AH284" i="7"/>
  <c r="AG284" i="7"/>
  <c r="AF284" i="7"/>
  <c r="AE284" i="7"/>
  <c r="AD284" i="7"/>
  <c r="AC284" i="7"/>
  <c r="AB284" i="7"/>
  <c r="AA284" i="7"/>
  <c r="Z284" i="7"/>
  <c r="Y284" i="7"/>
  <c r="X284" i="7"/>
  <c r="W284" i="7"/>
  <c r="V284" i="7"/>
  <c r="AI283" i="7"/>
  <c r="AH283" i="7"/>
  <c r="AG283" i="7"/>
  <c r="AF283" i="7"/>
  <c r="AE283" i="7"/>
  <c r="AD283" i="7"/>
  <c r="AC283" i="7"/>
  <c r="AB283" i="7"/>
  <c r="AA283" i="7"/>
  <c r="Z283" i="7"/>
  <c r="Y283" i="7"/>
  <c r="X283" i="7"/>
  <c r="W283" i="7"/>
  <c r="V283" i="7"/>
  <c r="AI282" i="7"/>
  <c r="AH282" i="7"/>
  <c r="AG282" i="7"/>
  <c r="AF282" i="7"/>
  <c r="AE282" i="7"/>
  <c r="AD282" i="7"/>
  <c r="AC282" i="7"/>
  <c r="AB282" i="7"/>
  <c r="AA282" i="7"/>
  <c r="Z282" i="7"/>
  <c r="Y282" i="7"/>
  <c r="X282" i="7"/>
  <c r="W282" i="7"/>
  <c r="V282" i="7"/>
  <c r="AI281" i="7"/>
  <c r="AH281" i="7"/>
  <c r="AG281" i="7"/>
  <c r="AF281" i="7"/>
  <c r="AE281" i="7"/>
  <c r="AD281" i="7"/>
  <c r="AC281" i="7"/>
  <c r="AB281" i="7"/>
  <c r="AA281" i="7"/>
  <c r="Z281" i="7"/>
  <c r="Y281" i="7"/>
  <c r="X281" i="7"/>
  <c r="W281" i="7"/>
  <c r="V281" i="7"/>
  <c r="AI280" i="7"/>
  <c r="AH280" i="7"/>
  <c r="AG280" i="7"/>
  <c r="AF280" i="7"/>
  <c r="AE280" i="7"/>
  <c r="AD280" i="7"/>
  <c r="AC280" i="7"/>
  <c r="AB280" i="7"/>
  <c r="AA280" i="7"/>
  <c r="Z280" i="7"/>
  <c r="Y280" i="7"/>
  <c r="X280" i="7"/>
  <c r="W280" i="7"/>
  <c r="V280" i="7"/>
  <c r="AI279" i="7"/>
  <c r="AH279" i="7"/>
  <c r="AG279" i="7"/>
  <c r="AF279" i="7"/>
  <c r="AE279" i="7"/>
  <c r="AD279" i="7"/>
  <c r="AC279" i="7"/>
  <c r="AB279" i="7"/>
  <c r="AA279" i="7"/>
  <c r="Z279" i="7"/>
  <c r="Y279" i="7"/>
  <c r="X279" i="7"/>
  <c r="W279" i="7"/>
  <c r="V279" i="7"/>
  <c r="AI278" i="7"/>
  <c r="AH278" i="7"/>
  <c r="AG278" i="7"/>
  <c r="AF278" i="7"/>
  <c r="AE278" i="7"/>
  <c r="AD278" i="7"/>
  <c r="AC278" i="7"/>
  <c r="AB278" i="7"/>
  <c r="AA278" i="7"/>
  <c r="Z278" i="7"/>
  <c r="Y278" i="7"/>
  <c r="X278" i="7"/>
  <c r="W278" i="7"/>
  <c r="V278" i="7"/>
  <c r="AI277" i="7"/>
  <c r="AH277" i="7"/>
  <c r="AG277" i="7"/>
  <c r="AF277" i="7"/>
  <c r="AE277" i="7"/>
  <c r="AD277" i="7"/>
  <c r="AC277" i="7"/>
  <c r="AB277" i="7"/>
  <c r="AA277" i="7"/>
  <c r="Z277" i="7"/>
  <c r="Y277" i="7"/>
  <c r="X277" i="7"/>
  <c r="W277" i="7"/>
  <c r="V277" i="7"/>
  <c r="AI276" i="7"/>
  <c r="AH276" i="7"/>
  <c r="AG276" i="7"/>
  <c r="AF276" i="7"/>
  <c r="AE276" i="7"/>
  <c r="AD276" i="7"/>
  <c r="AC276" i="7"/>
  <c r="AB276" i="7"/>
  <c r="AA276" i="7"/>
  <c r="Z276" i="7"/>
  <c r="Y276" i="7"/>
  <c r="X276" i="7"/>
  <c r="W276" i="7"/>
  <c r="V276" i="7"/>
  <c r="AI275" i="7"/>
  <c r="AH275" i="7"/>
  <c r="AG275" i="7"/>
  <c r="AF275" i="7"/>
  <c r="AE275" i="7"/>
  <c r="AD275" i="7"/>
  <c r="AC275" i="7"/>
  <c r="AB275" i="7"/>
  <c r="AA275" i="7"/>
  <c r="Z275" i="7"/>
  <c r="Y275" i="7"/>
  <c r="X275" i="7"/>
  <c r="W275" i="7"/>
  <c r="V275" i="7"/>
  <c r="AI274" i="7"/>
  <c r="AH274" i="7"/>
  <c r="AG274" i="7"/>
  <c r="AF274" i="7"/>
  <c r="AE274" i="7"/>
  <c r="AD274" i="7"/>
  <c r="AC274" i="7"/>
  <c r="AB274" i="7"/>
  <c r="AA274" i="7"/>
  <c r="Z274" i="7"/>
  <c r="Y274" i="7"/>
  <c r="X274" i="7"/>
  <c r="W274" i="7"/>
  <c r="V274" i="7"/>
  <c r="AI273" i="7"/>
  <c r="AH273" i="7"/>
  <c r="AG273" i="7"/>
  <c r="AF273" i="7"/>
  <c r="AE273" i="7"/>
  <c r="AD273" i="7"/>
  <c r="AC273" i="7"/>
  <c r="AB273" i="7"/>
  <c r="AA273" i="7"/>
  <c r="Z273" i="7"/>
  <c r="Y273" i="7"/>
  <c r="X273" i="7"/>
  <c r="W273" i="7"/>
  <c r="V273" i="7"/>
  <c r="AI272" i="7"/>
  <c r="AH272" i="7"/>
  <c r="AG272" i="7"/>
  <c r="AF272" i="7"/>
  <c r="AE272" i="7"/>
  <c r="AD272" i="7"/>
  <c r="AC272" i="7"/>
  <c r="AB272" i="7"/>
  <c r="AA272" i="7"/>
  <c r="Z272" i="7"/>
  <c r="Y272" i="7"/>
  <c r="X272" i="7"/>
  <c r="W272" i="7"/>
  <c r="V272" i="7"/>
  <c r="AI271" i="7"/>
  <c r="AH271" i="7"/>
  <c r="AG271" i="7"/>
  <c r="AF271" i="7"/>
  <c r="AE271" i="7"/>
  <c r="AD271" i="7"/>
  <c r="AC271" i="7"/>
  <c r="AB271" i="7"/>
  <c r="AA271" i="7"/>
  <c r="Z271" i="7"/>
  <c r="Y271" i="7"/>
  <c r="X271" i="7"/>
  <c r="W271" i="7"/>
  <c r="V271" i="7"/>
  <c r="AI270" i="7"/>
  <c r="AH270" i="7"/>
  <c r="AG270" i="7"/>
  <c r="AF270" i="7"/>
  <c r="AE270" i="7"/>
  <c r="AD270" i="7"/>
  <c r="AC270" i="7"/>
  <c r="AB270" i="7"/>
  <c r="AA270" i="7"/>
  <c r="Z270" i="7"/>
  <c r="Y270" i="7"/>
  <c r="X270" i="7"/>
  <c r="W270" i="7"/>
  <c r="V270" i="7"/>
  <c r="AI269" i="7"/>
  <c r="AH269" i="7"/>
  <c r="AG269" i="7"/>
  <c r="AF269" i="7"/>
  <c r="AE269" i="7"/>
  <c r="AD269" i="7"/>
  <c r="AC269" i="7"/>
  <c r="AB269" i="7"/>
  <c r="AA269" i="7"/>
  <c r="Z269" i="7"/>
  <c r="Y269" i="7"/>
  <c r="X269" i="7"/>
  <c r="W269" i="7"/>
  <c r="V269" i="7"/>
  <c r="AI268" i="7"/>
  <c r="AH268" i="7"/>
  <c r="AG268" i="7"/>
  <c r="AF268" i="7"/>
  <c r="AE268" i="7"/>
  <c r="AD268" i="7"/>
  <c r="AC268" i="7"/>
  <c r="AB268" i="7"/>
  <c r="AA268" i="7"/>
  <c r="Z268" i="7"/>
  <c r="Y268" i="7"/>
  <c r="X268" i="7"/>
  <c r="W268" i="7"/>
  <c r="V268" i="7"/>
  <c r="AI267" i="7"/>
  <c r="AH267" i="7"/>
  <c r="AG267" i="7"/>
  <c r="AF267" i="7"/>
  <c r="AE267" i="7"/>
  <c r="AD267" i="7"/>
  <c r="AC267" i="7"/>
  <c r="AB267" i="7"/>
  <c r="AA267" i="7"/>
  <c r="Z267" i="7"/>
  <c r="Y267" i="7"/>
  <c r="X267" i="7"/>
  <c r="W267" i="7"/>
  <c r="V267" i="7"/>
  <c r="AI266" i="7"/>
  <c r="AH266" i="7"/>
  <c r="AG266" i="7"/>
  <c r="AF266" i="7"/>
  <c r="AE266" i="7"/>
  <c r="AD266" i="7"/>
  <c r="AC266" i="7"/>
  <c r="AB266" i="7"/>
  <c r="AA266" i="7"/>
  <c r="Z266" i="7"/>
  <c r="Y266" i="7"/>
  <c r="X266" i="7"/>
  <c r="W266" i="7"/>
  <c r="V266" i="7"/>
  <c r="AI265" i="7"/>
  <c r="AH265" i="7"/>
  <c r="AG265" i="7"/>
  <c r="AF265" i="7"/>
  <c r="AE265" i="7"/>
  <c r="AD265" i="7"/>
  <c r="AC265" i="7"/>
  <c r="AB265" i="7"/>
  <c r="AA265" i="7"/>
  <c r="Z265" i="7"/>
  <c r="Y265" i="7"/>
  <c r="X265" i="7"/>
  <c r="W265" i="7"/>
  <c r="V265" i="7"/>
  <c r="AI262" i="7"/>
  <c r="AH262" i="7"/>
  <c r="AG262" i="7"/>
  <c r="AF262" i="7"/>
  <c r="AE262" i="7"/>
  <c r="AD262" i="7"/>
  <c r="AC262" i="7"/>
  <c r="AB262" i="7"/>
  <c r="AA262" i="7"/>
  <c r="Z262" i="7"/>
  <c r="Y262" i="7"/>
  <c r="X262" i="7"/>
  <c r="W262" i="7"/>
  <c r="V262" i="7"/>
  <c r="AI261" i="7"/>
  <c r="AH261" i="7"/>
  <c r="AG261" i="7"/>
  <c r="AF261" i="7"/>
  <c r="AE261" i="7"/>
  <c r="AD261" i="7"/>
  <c r="AC261" i="7"/>
  <c r="AB261" i="7"/>
  <c r="AA261" i="7"/>
  <c r="Z261" i="7"/>
  <c r="Y261" i="7"/>
  <c r="X261" i="7"/>
  <c r="W261" i="7"/>
  <c r="V261" i="7"/>
  <c r="AI260" i="7"/>
  <c r="AH260" i="7"/>
  <c r="AG260" i="7"/>
  <c r="AF260" i="7"/>
  <c r="AE260" i="7"/>
  <c r="AD260" i="7"/>
  <c r="AC260" i="7"/>
  <c r="AB260" i="7"/>
  <c r="AA260" i="7"/>
  <c r="Z260" i="7"/>
  <c r="Y260" i="7"/>
  <c r="X260" i="7"/>
  <c r="W260" i="7"/>
  <c r="V260" i="7"/>
  <c r="AI259" i="7"/>
  <c r="AH259" i="7"/>
  <c r="AG259" i="7"/>
  <c r="AF259" i="7"/>
  <c r="AE259" i="7"/>
  <c r="AD259" i="7"/>
  <c r="AC259" i="7"/>
  <c r="AB259" i="7"/>
  <c r="AA259" i="7"/>
  <c r="Z259" i="7"/>
  <c r="Y259" i="7"/>
  <c r="X259" i="7"/>
  <c r="W259" i="7"/>
  <c r="V259" i="7"/>
  <c r="AI258" i="7"/>
  <c r="AH258" i="7"/>
  <c r="AG258" i="7"/>
  <c r="AF258" i="7"/>
  <c r="AE258" i="7"/>
  <c r="AD258" i="7"/>
  <c r="AC258" i="7"/>
  <c r="AB258" i="7"/>
  <c r="AA258" i="7"/>
  <c r="Z258" i="7"/>
  <c r="Y258" i="7"/>
  <c r="X258" i="7"/>
  <c r="W258" i="7"/>
  <c r="V258" i="7"/>
  <c r="AI257" i="7"/>
  <c r="AH257" i="7"/>
  <c r="AG257" i="7"/>
  <c r="AF257" i="7"/>
  <c r="AE257" i="7"/>
  <c r="AD257" i="7"/>
  <c r="AC257" i="7"/>
  <c r="AB257" i="7"/>
  <c r="AA257" i="7"/>
  <c r="Z257" i="7"/>
  <c r="Y257" i="7"/>
  <c r="X257" i="7"/>
  <c r="W257" i="7"/>
  <c r="V257" i="7"/>
  <c r="AI256" i="7"/>
  <c r="AH256" i="7"/>
  <c r="AG256" i="7"/>
  <c r="AF256" i="7"/>
  <c r="AE256" i="7"/>
  <c r="AD256" i="7"/>
  <c r="AC256" i="7"/>
  <c r="AB256" i="7"/>
  <c r="AA256" i="7"/>
  <c r="Z256" i="7"/>
  <c r="Y256" i="7"/>
  <c r="X256" i="7"/>
  <c r="W256" i="7"/>
  <c r="V256" i="7"/>
  <c r="AI255" i="7"/>
  <c r="AH255" i="7"/>
  <c r="AG255" i="7"/>
  <c r="AF255" i="7"/>
  <c r="AE255" i="7"/>
  <c r="AD255" i="7"/>
  <c r="AC255" i="7"/>
  <c r="AB255" i="7"/>
  <c r="AA255" i="7"/>
  <c r="Z255" i="7"/>
  <c r="Y255" i="7"/>
  <c r="X255" i="7"/>
  <c r="W255" i="7"/>
  <c r="V255" i="7"/>
  <c r="AI254" i="7"/>
  <c r="AH254" i="7"/>
  <c r="AG254" i="7"/>
  <c r="AF254" i="7"/>
  <c r="AE254" i="7"/>
  <c r="AD254" i="7"/>
  <c r="AC254" i="7"/>
  <c r="AB254" i="7"/>
  <c r="AA254" i="7"/>
  <c r="Z254" i="7"/>
  <c r="Y254" i="7"/>
  <c r="X254" i="7"/>
  <c r="W254" i="7"/>
  <c r="V254" i="7"/>
  <c r="AI253" i="7"/>
  <c r="AH253" i="7"/>
  <c r="AG253" i="7"/>
  <c r="AF253" i="7"/>
  <c r="AE253" i="7"/>
  <c r="AD253" i="7"/>
  <c r="AC253" i="7"/>
  <c r="AB253" i="7"/>
  <c r="AA253" i="7"/>
  <c r="Z253" i="7"/>
  <c r="Y253" i="7"/>
  <c r="X253" i="7"/>
  <c r="W253" i="7"/>
  <c r="V253" i="7"/>
  <c r="AI252" i="7"/>
  <c r="AH252" i="7"/>
  <c r="AG252" i="7"/>
  <c r="AF252" i="7"/>
  <c r="AE252" i="7"/>
  <c r="AD252" i="7"/>
  <c r="AC252" i="7"/>
  <c r="AB252" i="7"/>
  <c r="AA252" i="7"/>
  <c r="Z252" i="7"/>
  <c r="Y252" i="7"/>
  <c r="X252" i="7"/>
  <c r="W252" i="7"/>
  <c r="V252" i="7"/>
  <c r="AI251" i="7"/>
  <c r="AH251" i="7"/>
  <c r="AG251" i="7"/>
  <c r="AF251" i="7"/>
  <c r="AE251" i="7"/>
  <c r="AD251" i="7"/>
  <c r="AC251" i="7"/>
  <c r="AB251" i="7"/>
  <c r="AA251" i="7"/>
  <c r="Z251" i="7"/>
  <c r="Y251" i="7"/>
  <c r="X251" i="7"/>
  <c r="W251" i="7"/>
  <c r="V251" i="7"/>
  <c r="AI250" i="7"/>
  <c r="AH250" i="7"/>
  <c r="AG250" i="7"/>
  <c r="AF250" i="7"/>
  <c r="AE250" i="7"/>
  <c r="AD250" i="7"/>
  <c r="AC250" i="7"/>
  <c r="AB250" i="7"/>
  <c r="AA250" i="7"/>
  <c r="Z250" i="7"/>
  <c r="Y250" i="7"/>
  <c r="X250" i="7"/>
  <c r="W250" i="7"/>
  <c r="V250" i="7"/>
  <c r="AI249" i="7"/>
  <c r="AH249" i="7"/>
  <c r="AG249" i="7"/>
  <c r="AF249" i="7"/>
  <c r="AE249" i="7"/>
  <c r="AD249" i="7"/>
  <c r="AC249" i="7"/>
  <c r="AB249" i="7"/>
  <c r="AA249" i="7"/>
  <c r="Z249" i="7"/>
  <c r="Y249" i="7"/>
  <c r="X249" i="7"/>
  <c r="W249" i="7"/>
  <c r="V249" i="7"/>
  <c r="AI248" i="7"/>
  <c r="AH248" i="7"/>
  <c r="AG248" i="7"/>
  <c r="AF248" i="7"/>
  <c r="AE248" i="7"/>
  <c r="AD248" i="7"/>
  <c r="AC248" i="7"/>
  <c r="AB248" i="7"/>
  <c r="AA248" i="7"/>
  <c r="Z248" i="7"/>
  <c r="Y248" i="7"/>
  <c r="X248" i="7"/>
  <c r="W248" i="7"/>
  <c r="V248" i="7"/>
  <c r="AI247" i="7"/>
  <c r="AH247" i="7"/>
  <c r="AG247" i="7"/>
  <c r="AF247" i="7"/>
  <c r="AE247" i="7"/>
  <c r="AD247" i="7"/>
  <c r="AC247" i="7"/>
  <c r="AB247" i="7"/>
  <c r="AA247" i="7"/>
  <c r="Z247" i="7"/>
  <c r="Y247" i="7"/>
  <c r="X247" i="7"/>
  <c r="W247" i="7"/>
  <c r="V247" i="7"/>
  <c r="AI246" i="7"/>
  <c r="AH246" i="7"/>
  <c r="AG246" i="7"/>
  <c r="AF246" i="7"/>
  <c r="AE246" i="7"/>
  <c r="AD246" i="7"/>
  <c r="AC246" i="7"/>
  <c r="AB246" i="7"/>
  <c r="AA246" i="7"/>
  <c r="Z246" i="7"/>
  <c r="Y246" i="7"/>
  <c r="X246" i="7"/>
  <c r="W246" i="7"/>
  <c r="V246" i="7"/>
  <c r="AI245" i="7"/>
  <c r="AH245" i="7"/>
  <c r="AG245" i="7"/>
  <c r="AF245" i="7"/>
  <c r="AE245" i="7"/>
  <c r="AD245" i="7"/>
  <c r="AC245" i="7"/>
  <c r="AB245" i="7"/>
  <c r="AA245" i="7"/>
  <c r="Z245" i="7"/>
  <c r="Y245" i="7"/>
  <c r="X245" i="7"/>
  <c r="W245" i="7"/>
  <c r="V245" i="7"/>
  <c r="AI244" i="7"/>
  <c r="AH244" i="7"/>
  <c r="AG244" i="7"/>
  <c r="AF244" i="7"/>
  <c r="AE244" i="7"/>
  <c r="AD244" i="7"/>
  <c r="AC244" i="7"/>
  <c r="AB244" i="7"/>
  <c r="AA244" i="7"/>
  <c r="Z244" i="7"/>
  <c r="Y244" i="7"/>
  <c r="X244" i="7"/>
  <c r="W244" i="7"/>
  <c r="V244" i="7"/>
  <c r="AI243" i="7"/>
  <c r="AH243" i="7"/>
  <c r="AG243" i="7"/>
  <c r="AF243" i="7"/>
  <c r="AE243" i="7"/>
  <c r="AD243" i="7"/>
  <c r="AC243" i="7"/>
  <c r="AB243" i="7"/>
  <c r="AA243" i="7"/>
  <c r="Z243" i="7"/>
  <c r="Y243" i="7"/>
  <c r="X243" i="7"/>
  <c r="W243" i="7"/>
  <c r="V243" i="7"/>
  <c r="AI242" i="7"/>
  <c r="AH242" i="7"/>
  <c r="AG242" i="7"/>
  <c r="AF242" i="7"/>
  <c r="AE242" i="7"/>
  <c r="AD242" i="7"/>
  <c r="AC242" i="7"/>
  <c r="AB242" i="7"/>
  <c r="AA242" i="7"/>
  <c r="Z242" i="7"/>
  <c r="Y242" i="7"/>
  <c r="X242" i="7"/>
  <c r="W242" i="7"/>
  <c r="V242" i="7"/>
  <c r="AI241" i="7"/>
  <c r="AH241" i="7"/>
  <c r="AG241" i="7"/>
  <c r="AF241" i="7"/>
  <c r="AE241" i="7"/>
  <c r="AD241" i="7"/>
  <c r="AC241" i="7"/>
  <c r="AB241" i="7"/>
  <c r="AA241" i="7"/>
  <c r="Z241" i="7"/>
  <c r="Y241" i="7"/>
  <c r="X241" i="7"/>
  <c r="W241" i="7"/>
  <c r="V241" i="7"/>
  <c r="AI240" i="7"/>
  <c r="AH240" i="7"/>
  <c r="AG240" i="7"/>
  <c r="AF240" i="7"/>
  <c r="AE240" i="7"/>
  <c r="AD240" i="7"/>
  <c r="AC240" i="7"/>
  <c r="AB240" i="7"/>
  <c r="AA240" i="7"/>
  <c r="Z240" i="7"/>
  <c r="Y240" i="7"/>
  <c r="X240" i="7"/>
  <c r="W240" i="7"/>
  <c r="V240" i="7"/>
  <c r="AI239" i="7"/>
  <c r="AH239" i="7"/>
  <c r="AG239" i="7"/>
  <c r="AF239" i="7"/>
  <c r="AE239" i="7"/>
  <c r="AD239" i="7"/>
  <c r="AC239" i="7"/>
  <c r="AB239" i="7"/>
  <c r="AA239" i="7"/>
  <c r="Z239" i="7"/>
  <c r="Y239" i="7"/>
  <c r="X239" i="7"/>
  <c r="W239" i="7"/>
  <c r="V239" i="7"/>
  <c r="AI238" i="7"/>
  <c r="AH238" i="7"/>
  <c r="AG238" i="7"/>
  <c r="AF238" i="7"/>
  <c r="AE238" i="7"/>
  <c r="AD238" i="7"/>
  <c r="AC238" i="7"/>
  <c r="AB238" i="7"/>
  <c r="AA238" i="7"/>
  <c r="Z238" i="7"/>
  <c r="Y238" i="7"/>
  <c r="X238" i="7"/>
  <c r="W238" i="7"/>
  <c r="V238" i="7"/>
  <c r="AI237" i="7"/>
  <c r="AH237" i="7"/>
  <c r="AG237" i="7"/>
  <c r="AF237" i="7"/>
  <c r="AE237" i="7"/>
  <c r="AD237" i="7"/>
  <c r="AC237" i="7"/>
  <c r="AB237" i="7"/>
  <c r="AA237" i="7"/>
  <c r="Z237" i="7"/>
  <c r="Y237" i="7"/>
  <c r="X237" i="7"/>
  <c r="W237" i="7"/>
  <c r="V237" i="7"/>
  <c r="AI236" i="7"/>
  <c r="AH236" i="7"/>
  <c r="AG236" i="7"/>
  <c r="AF236" i="7"/>
  <c r="AE236" i="7"/>
  <c r="AD236" i="7"/>
  <c r="AC236" i="7"/>
  <c r="AB236" i="7"/>
  <c r="AA236" i="7"/>
  <c r="Z236" i="7"/>
  <c r="Y236" i="7"/>
  <c r="X236" i="7"/>
  <c r="W236" i="7"/>
  <c r="V236" i="7"/>
  <c r="AI235" i="7"/>
  <c r="AH235" i="7"/>
  <c r="AG235" i="7"/>
  <c r="AF235" i="7"/>
  <c r="AE235" i="7"/>
  <c r="AD235" i="7"/>
  <c r="AC235" i="7"/>
  <c r="AB235" i="7"/>
  <c r="AA235" i="7"/>
  <c r="Z235" i="7"/>
  <c r="Y235" i="7"/>
  <c r="X235" i="7"/>
  <c r="W235" i="7"/>
  <c r="V235" i="7"/>
  <c r="AI234" i="7"/>
  <c r="AH234" i="7"/>
  <c r="AG234" i="7"/>
  <c r="AF234" i="7"/>
  <c r="AE234" i="7"/>
  <c r="AD234" i="7"/>
  <c r="AC234" i="7"/>
  <c r="AB234" i="7"/>
  <c r="AA234" i="7"/>
  <c r="Z234" i="7"/>
  <c r="Y234" i="7"/>
  <c r="X234" i="7"/>
  <c r="W234" i="7"/>
  <c r="V234" i="7"/>
  <c r="AI233" i="7"/>
  <c r="AH233" i="7"/>
  <c r="AG233" i="7"/>
  <c r="AF233" i="7"/>
  <c r="AE233" i="7"/>
  <c r="AD233" i="7"/>
  <c r="AC233" i="7"/>
  <c r="AB233" i="7"/>
  <c r="AA233" i="7"/>
  <c r="Z233" i="7"/>
  <c r="Y233" i="7"/>
  <c r="X233" i="7"/>
  <c r="W233" i="7"/>
  <c r="V233" i="7"/>
  <c r="AI232" i="7"/>
  <c r="AH232" i="7"/>
  <c r="AG232" i="7"/>
  <c r="AF232" i="7"/>
  <c r="AE232" i="7"/>
  <c r="AD232" i="7"/>
  <c r="AC232" i="7"/>
  <c r="AB232" i="7"/>
  <c r="AA232" i="7"/>
  <c r="Z232" i="7"/>
  <c r="Y232" i="7"/>
  <c r="X232" i="7"/>
  <c r="W232" i="7"/>
  <c r="V232" i="7"/>
  <c r="AI231" i="7"/>
  <c r="AH231" i="7"/>
  <c r="AG231" i="7"/>
  <c r="AF231" i="7"/>
  <c r="AE231" i="7"/>
  <c r="AD231" i="7"/>
  <c r="AC231" i="7"/>
  <c r="AB231" i="7"/>
  <c r="AA231" i="7"/>
  <c r="Z231" i="7"/>
  <c r="Y231" i="7"/>
  <c r="X231" i="7"/>
  <c r="W231" i="7"/>
  <c r="V231" i="7"/>
  <c r="AI230" i="7"/>
  <c r="AH230" i="7"/>
  <c r="AG230" i="7"/>
  <c r="AF230" i="7"/>
  <c r="AE230" i="7"/>
  <c r="AD230" i="7"/>
  <c r="AC230" i="7"/>
  <c r="AB230" i="7"/>
  <c r="AA230" i="7"/>
  <c r="Z230" i="7"/>
  <c r="Y230" i="7"/>
  <c r="X230" i="7"/>
  <c r="W230" i="7"/>
  <c r="V230" i="7"/>
  <c r="AI229" i="7"/>
  <c r="AH229" i="7"/>
  <c r="AG229" i="7"/>
  <c r="AF229" i="7"/>
  <c r="AE229" i="7"/>
  <c r="AD229" i="7"/>
  <c r="AC229" i="7"/>
  <c r="AB229" i="7"/>
  <c r="AA229" i="7"/>
  <c r="Z229" i="7"/>
  <c r="Y229" i="7"/>
  <c r="X229" i="7"/>
  <c r="W229" i="7"/>
  <c r="V229" i="7"/>
  <c r="AI228" i="7"/>
  <c r="AH228" i="7"/>
  <c r="AG228" i="7"/>
  <c r="AF228" i="7"/>
  <c r="AE228" i="7"/>
  <c r="AD228" i="7"/>
  <c r="AC228" i="7"/>
  <c r="AB228" i="7"/>
  <c r="AA228" i="7"/>
  <c r="Z228" i="7"/>
  <c r="Y228" i="7"/>
  <c r="X228" i="7"/>
  <c r="W228" i="7"/>
  <c r="V228" i="7"/>
  <c r="AI227" i="7"/>
  <c r="AH227" i="7"/>
  <c r="AG227" i="7"/>
  <c r="AF227" i="7"/>
  <c r="AE227" i="7"/>
  <c r="AD227" i="7"/>
  <c r="AC227" i="7"/>
  <c r="AB227" i="7"/>
  <c r="AA227" i="7"/>
  <c r="Z227" i="7"/>
  <c r="Y227" i="7"/>
  <c r="X227" i="7"/>
  <c r="W227" i="7"/>
  <c r="V227" i="7"/>
  <c r="AI226" i="7"/>
  <c r="AH226" i="7"/>
  <c r="AG226" i="7"/>
  <c r="AF226" i="7"/>
  <c r="AE226" i="7"/>
  <c r="AD226" i="7"/>
  <c r="AC226" i="7"/>
  <c r="AB226" i="7"/>
  <c r="AA226" i="7"/>
  <c r="Z226" i="7"/>
  <c r="Y226" i="7"/>
  <c r="X226" i="7"/>
  <c r="W226" i="7"/>
  <c r="V226" i="7"/>
  <c r="AI225" i="7"/>
  <c r="AH225" i="7"/>
  <c r="AG225" i="7"/>
  <c r="AF225" i="7"/>
  <c r="AE225" i="7"/>
  <c r="AD225" i="7"/>
  <c r="AC225" i="7"/>
  <c r="AB225" i="7"/>
  <c r="AA225" i="7"/>
  <c r="Z225" i="7"/>
  <c r="Y225" i="7"/>
  <c r="X225" i="7"/>
  <c r="W225" i="7"/>
  <c r="V225" i="7"/>
  <c r="AI224" i="7"/>
  <c r="AH224" i="7"/>
  <c r="AG224" i="7"/>
  <c r="AF224" i="7"/>
  <c r="AE224" i="7"/>
  <c r="AD224" i="7"/>
  <c r="AC224" i="7"/>
  <c r="AB224" i="7"/>
  <c r="AA224" i="7"/>
  <c r="Z224" i="7"/>
  <c r="Y224" i="7"/>
  <c r="X224" i="7"/>
  <c r="W224" i="7"/>
  <c r="V224" i="7"/>
  <c r="AI223" i="7"/>
  <c r="AH223" i="7"/>
  <c r="AG223" i="7"/>
  <c r="AF223" i="7"/>
  <c r="AE223" i="7"/>
  <c r="AD223" i="7"/>
  <c r="AC223" i="7"/>
  <c r="AB223" i="7"/>
  <c r="AA223" i="7"/>
  <c r="Z223" i="7"/>
  <c r="Y223" i="7"/>
  <c r="X223" i="7"/>
  <c r="W223" i="7"/>
  <c r="V223" i="7"/>
  <c r="AI222" i="7"/>
  <c r="AH222" i="7"/>
  <c r="AG222" i="7"/>
  <c r="AF222" i="7"/>
  <c r="AE222" i="7"/>
  <c r="AD222" i="7"/>
  <c r="AC222" i="7"/>
  <c r="AB222" i="7"/>
  <c r="AA222" i="7"/>
  <c r="Z222" i="7"/>
  <c r="Y222" i="7"/>
  <c r="X222" i="7"/>
  <c r="W222" i="7"/>
  <c r="V222" i="7"/>
  <c r="AI221" i="7"/>
  <c r="AH221" i="7"/>
  <c r="AG221" i="7"/>
  <c r="AF221" i="7"/>
  <c r="AE221" i="7"/>
  <c r="AD221" i="7"/>
  <c r="AC221" i="7"/>
  <c r="AB221" i="7"/>
  <c r="AA221" i="7"/>
  <c r="Z221" i="7"/>
  <c r="Y221" i="7"/>
  <c r="X221" i="7"/>
  <c r="W221" i="7"/>
  <c r="V221" i="7"/>
  <c r="AI220" i="7"/>
  <c r="AH220" i="7"/>
  <c r="AG220" i="7"/>
  <c r="AF220" i="7"/>
  <c r="AE220" i="7"/>
  <c r="AD220" i="7"/>
  <c r="AC220" i="7"/>
  <c r="AB220" i="7"/>
  <c r="AA220" i="7"/>
  <c r="Z220" i="7"/>
  <c r="Y220" i="7"/>
  <c r="X220" i="7"/>
  <c r="W220" i="7"/>
  <c r="V220" i="7"/>
  <c r="AI219" i="7"/>
  <c r="AH219" i="7"/>
  <c r="AG219" i="7"/>
  <c r="AF219" i="7"/>
  <c r="AE219" i="7"/>
  <c r="AD219" i="7"/>
  <c r="AC219" i="7"/>
  <c r="AB219" i="7"/>
  <c r="AA219" i="7"/>
  <c r="Z219" i="7"/>
  <c r="Y219" i="7"/>
  <c r="X219" i="7"/>
  <c r="W219" i="7"/>
  <c r="V219" i="7"/>
  <c r="AI218" i="7"/>
  <c r="AH218" i="7"/>
  <c r="AG218" i="7"/>
  <c r="AF218" i="7"/>
  <c r="AE218" i="7"/>
  <c r="AD218" i="7"/>
  <c r="AC218" i="7"/>
  <c r="AB218" i="7"/>
  <c r="AA218" i="7"/>
  <c r="Z218" i="7"/>
  <c r="Y218" i="7"/>
  <c r="X218" i="7"/>
  <c r="W218" i="7"/>
  <c r="V218" i="7"/>
  <c r="AI217" i="7"/>
  <c r="AH217" i="7"/>
  <c r="AG217" i="7"/>
  <c r="AF217" i="7"/>
  <c r="AE217" i="7"/>
  <c r="AD217" i="7"/>
  <c r="AC217" i="7"/>
  <c r="AB217" i="7"/>
  <c r="AA217" i="7"/>
  <c r="Z217" i="7"/>
  <c r="Y217" i="7"/>
  <c r="X217" i="7"/>
  <c r="W217" i="7"/>
  <c r="V217" i="7"/>
  <c r="AI216" i="7"/>
  <c r="AH216" i="7"/>
  <c r="AG216" i="7"/>
  <c r="AF216" i="7"/>
  <c r="AE216" i="7"/>
  <c r="AD216" i="7"/>
  <c r="AC216" i="7"/>
  <c r="AB216" i="7"/>
  <c r="AA216" i="7"/>
  <c r="Z216" i="7"/>
  <c r="Y216" i="7"/>
  <c r="X216" i="7"/>
  <c r="W216" i="7"/>
  <c r="V216" i="7"/>
  <c r="AI215" i="7"/>
  <c r="AH215" i="7"/>
  <c r="AG215" i="7"/>
  <c r="AF215" i="7"/>
  <c r="AE215" i="7"/>
  <c r="AD215" i="7"/>
  <c r="AC215" i="7"/>
  <c r="AB215" i="7"/>
  <c r="AA215" i="7"/>
  <c r="Z215" i="7"/>
  <c r="Y215" i="7"/>
  <c r="X215" i="7"/>
  <c r="W215" i="7"/>
  <c r="V215" i="7"/>
  <c r="AI214" i="7"/>
  <c r="AH214" i="7"/>
  <c r="AG214" i="7"/>
  <c r="AF214" i="7"/>
  <c r="AE214" i="7"/>
  <c r="AD214" i="7"/>
  <c r="AC214" i="7"/>
  <c r="AB214" i="7"/>
  <c r="AA214" i="7"/>
  <c r="Z214" i="7"/>
  <c r="Y214" i="7"/>
  <c r="X214" i="7"/>
  <c r="W214" i="7"/>
  <c r="V214" i="7"/>
  <c r="AI213" i="7"/>
  <c r="AH213" i="7"/>
  <c r="AG213" i="7"/>
  <c r="AF213" i="7"/>
  <c r="AE213" i="7"/>
  <c r="AD213" i="7"/>
  <c r="AC213" i="7"/>
  <c r="AB213" i="7"/>
  <c r="AA213" i="7"/>
  <c r="Z213" i="7"/>
  <c r="Y213" i="7"/>
  <c r="X213" i="7"/>
  <c r="W213" i="7"/>
  <c r="V213" i="7"/>
  <c r="AI212" i="7"/>
  <c r="AH212" i="7"/>
  <c r="AG212" i="7"/>
  <c r="AF212" i="7"/>
  <c r="AE212" i="7"/>
  <c r="AD212" i="7"/>
  <c r="AC212" i="7"/>
  <c r="AB212" i="7"/>
  <c r="AA212" i="7"/>
  <c r="Z212" i="7"/>
  <c r="Y212" i="7"/>
  <c r="X212" i="7"/>
  <c r="W212" i="7"/>
  <c r="V212" i="7"/>
  <c r="AI211" i="7"/>
  <c r="AH211" i="7"/>
  <c r="AG211" i="7"/>
  <c r="AF211" i="7"/>
  <c r="AE211" i="7"/>
  <c r="AD211" i="7"/>
  <c r="AC211" i="7"/>
  <c r="AB211" i="7"/>
  <c r="AA211" i="7"/>
  <c r="Z211" i="7"/>
  <c r="Y211" i="7"/>
  <c r="X211" i="7"/>
  <c r="W211" i="7"/>
  <c r="V211" i="7"/>
  <c r="AI210" i="7"/>
  <c r="AH210" i="7"/>
  <c r="AG210" i="7"/>
  <c r="AF210" i="7"/>
  <c r="AE210" i="7"/>
  <c r="AD210" i="7"/>
  <c r="AC210" i="7"/>
  <c r="AB210" i="7"/>
  <c r="AA210" i="7"/>
  <c r="Z210" i="7"/>
  <c r="Y210" i="7"/>
  <c r="X210" i="7"/>
  <c r="W210" i="7"/>
  <c r="V210" i="7"/>
  <c r="AI209" i="7"/>
  <c r="AH209" i="7"/>
  <c r="AG209" i="7"/>
  <c r="AF209" i="7"/>
  <c r="AE209" i="7"/>
  <c r="AD209" i="7"/>
  <c r="AC209" i="7"/>
  <c r="AB209" i="7"/>
  <c r="AA209" i="7"/>
  <c r="Z209" i="7"/>
  <c r="Y209" i="7"/>
  <c r="X209" i="7"/>
  <c r="W209" i="7"/>
  <c r="V209" i="7"/>
  <c r="AI207" i="7"/>
  <c r="AH207" i="7"/>
  <c r="AG207" i="7"/>
  <c r="AF207" i="7"/>
  <c r="AE207" i="7"/>
  <c r="AD207" i="7"/>
  <c r="AC207" i="7"/>
  <c r="AB207" i="7"/>
  <c r="AA207" i="7"/>
  <c r="Z207" i="7"/>
  <c r="Y207" i="7"/>
  <c r="X207" i="7"/>
  <c r="W207" i="7"/>
  <c r="V207" i="7"/>
  <c r="AI206" i="7"/>
  <c r="AH206" i="7"/>
  <c r="AG206" i="7"/>
  <c r="AF206" i="7"/>
  <c r="AE206" i="7"/>
  <c r="AD206" i="7"/>
  <c r="AC206" i="7"/>
  <c r="AB206" i="7"/>
  <c r="AA206" i="7"/>
  <c r="Z206" i="7"/>
  <c r="Y206" i="7"/>
  <c r="X206" i="7"/>
  <c r="W206" i="7"/>
  <c r="V206" i="7"/>
  <c r="AI205" i="7"/>
  <c r="AH205" i="7"/>
  <c r="AG205" i="7"/>
  <c r="AF205" i="7"/>
  <c r="AE205" i="7"/>
  <c r="AD205" i="7"/>
  <c r="AC205" i="7"/>
  <c r="AB205" i="7"/>
  <c r="AA205" i="7"/>
  <c r="Z205" i="7"/>
  <c r="Y205" i="7"/>
  <c r="X205" i="7"/>
  <c r="W205" i="7"/>
  <c r="V205" i="7"/>
  <c r="AI204" i="7"/>
  <c r="AH204" i="7"/>
  <c r="AG204" i="7"/>
  <c r="AF204" i="7"/>
  <c r="AE204" i="7"/>
  <c r="AD204" i="7"/>
  <c r="AC204" i="7"/>
  <c r="AB204" i="7"/>
  <c r="AA204" i="7"/>
  <c r="Z204" i="7"/>
  <c r="Y204" i="7"/>
  <c r="X204" i="7"/>
  <c r="W204" i="7"/>
  <c r="V204" i="7"/>
  <c r="AI203" i="7"/>
  <c r="AH203" i="7"/>
  <c r="AG203" i="7"/>
  <c r="AF203" i="7"/>
  <c r="AE203" i="7"/>
  <c r="AD203" i="7"/>
  <c r="AC203" i="7"/>
  <c r="AB203" i="7"/>
  <c r="AA203" i="7"/>
  <c r="Z203" i="7"/>
  <c r="Y203" i="7"/>
  <c r="X203" i="7"/>
  <c r="W203" i="7"/>
  <c r="V203" i="7"/>
  <c r="AI202" i="7"/>
  <c r="AH202" i="7"/>
  <c r="AG202" i="7"/>
  <c r="AF202" i="7"/>
  <c r="AE202" i="7"/>
  <c r="AD202" i="7"/>
  <c r="AC202" i="7"/>
  <c r="AB202" i="7"/>
  <c r="AA202" i="7"/>
  <c r="Z202" i="7"/>
  <c r="Y202" i="7"/>
  <c r="X202" i="7"/>
  <c r="W202" i="7"/>
  <c r="V202" i="7"/>
  <c r="AI201" i="7"/>
  <c r="AH201" i="7"/>
  <c r="AG201" i="7"/>
  <c r="AF201" i="7"/>
  <c r="AE201" i="7"/>
  <c r="AD201" i="7"/>
  <c r="AC201" i="7"/>
  <c r="AB201" i="7"/>
  <c r="AA201" i="7"/>
  <c r="Z201" i="7"/>
  <c r="Y201" i="7"/>
  <c r="X201" i="7"/>
  <c r="W201" i="7"/>
  <c r="V201" i="7"/>
  <c r="AI200" i="7"/>
  <c r="AH200" i="7"/>
  <c r="AG200" i="7"/>
  <c r="AF200" i="7"/>
  <c r="AE200" i="7"/>
  <c r="AD200" i="7"/>
  <c r="AC200" i="7"/>
  <c r="AB200" i="7"/>
  <c r="AA200" i="7"/>
  <c r="Z200" i="7"/>
  <c r="Y200" i="7"/>
  <c r="X200" i="7"/>
  <c r="W200" i="7"/>
  <c r="V200" i="7"/>
  <c r="AI199" i="7"/>
  <c r="AH199" i="7"/>
  <c r="AG199" i="7"/>
  <c r="AF199" i="7"/>
  <c r="AE199" i="7"/>
  <c r="AD199" i="7"/>
  <c r="AC199" i="7"/>
  <c r="AB199" i="7"/>
  <c r="AA199" i="7"/>
  <c r="Z199" i="7"/>
  <c r="Y199" i="7"/>
  <c r="X199" i="7"/>
  <c r="W199" i="7"/>
  <c r="V199" i="7"/>
  <c r="AI198" i="7"/>
  <c r="AH198" i="7"/>
  <c r="AG198" i="7"/>
  <c r="AF198" i="7"/>
  <c r="AE198" i="7"/>
  <c r="AD198" i="7"/>
  <c r="AC198" i="7"/>
  <c r="AB198" i="7"/>
  <c r="AA198" i="7"/>
  <c r="Z198" i="7"/>
  <c r="Y198" i="7"/>
  <c r="X198" i="7"/>
  <c r="W198" i="7"/>
  <c r="V198" i="7"/>
  <c r="AI197" i="7"/>
  <c r="AH197" i="7"/>
  <c r="AG197" i="7"/>
  <c r="AF197" i="7"/>
  <c r="AE197" i="7"/>
  <c r="AD197" i="7"/>
  <c r="AC197" i="7"/>
  <c r="AB197" i="7"/>
  <c r="AA197" i="7"/>
  <c r="Z197" i="7"/>
  <c r="Y197" i="7"/>
  <c r="X197" i="7"/>
  <c r="W197" i="7"/>
  <c r="V197" i="7"/>
  <c r="AI196" i="7"/>
  <c r="AH196" i="7"/>
  <c r="AG196" i="7"/>
  <c r="AF196" i="7"/>
  <c r="AE196" i="7"/>
  <c r="AD196" i="7"/>
  <c r="AC196" i="7"/>
  <c r="AB196" i="7"/>
  <c r="AA196" i="7"/>
  <c r="Z196" i="7"/>
  <c r="Y196" i="7"/>
  <c r="X196" i="7"/>
  <c r="W196" i="7"/>
  <c r="V196" i="7"/>
  <c r="AI195" i="7"/>
  <c r="AH195" i="7"/>
  <c r="AG195" i="7"/>
  <c r="AF195" i="7"/>
  <c r="AE195" i="7"/>
  <c r="AD195" i="7"/>
  <c r="AC195" i="7"/>
  <c r="AB195" i="7"/>
  <c r="AA195" i="7"/>
  <c r="Z195" i="7"/>
  <c r="Y195" i="7"/>
  <c r="X195" i="7"/>
  <c r="W195" i="7"/>
  <c r="V195" i="7"/>
  <c r="AI194" i="7"/>
  <c r="AH194" i="7"/>
  <c r="AG194" i="7"/>
  <c r="AF194" i="7"/>
  <c r="AE194" i="7"/>
  <c r="AD194" i="7"/>
  <c r="AC194" i="7"/>
  <c r="AB194" i="7"/>
  <c r="AA194" i="7"/>
  <c r="Z194" i="7"/>
  <c r="Y194" i="7"/>
  <c r="X194" i="7"/>
  <c r="W194" i="7"/>
  <c r="V194" i="7"/>
  <c r="AI193" i="7"/>
  <c r="AH193" i="7"/>
  <c r="AG193" i="7"/>
  <c r="AF193" i="7"/>
  <c r="AE193" i="7"/>
  <c r="AD193" i="7"/>
  <c r="AC193" i="7"/>
  <c r="AB193" i="7"/>
  <c r="AA193" i="7"/>
  <c r="Z193" i="7"/>
  <c r="Y193" i="7"/>
  <c r="X193" i="7"/>
  <c r="W193" i="7"/>
  <c r="V193" i="7"/>
  <c r="AI192" i="7"/>
  <c r="AH192" i="7"/>
  <c r="AG192" i="7"/>
  <c r="AF192" i="7"/>
  <c r="AE192" i="7"/>
  <c r="AD192" i="7"/>
  <c r="AC192" i="7"/>
  <c r="AB192" i="7"/>
  <c r="AA192" i="7"/>
  <c r="Z192" i="7"/>
  <c r="Y192" i="7"/>
  <c r="X192" i="7"/>
  <c r="W192" i="7"/>
  <c r="V192" i="7"/>
  <c r="AI191" i="7"/>
  <c r="AH191" i="7"/>
  <c r="AG191" i="7"/>
  <c r="AF191" i="7"/>
  <c r="AE191" i="7"/>
  <c r="AD191" i="7"/>
  <c r="AC191" i="7"/>
  <c r="AB191" i="7"/>
  <c r="AA191" i="7"/>
  <c r="Z191" i="7"/>
  <c r="Y191" i="7"/>
  <c r="X191" i="7"/>
  <c r="W191" i="7"/>
  <c r="V191" i="7"/>
  <c r="AI190" i="7"/>
  <c r="AH190" i="7"/>
  <c r="AG190" i="7"/>
  <c r="AF190" i="7"/>
  <c r="AE190" i="7"/>
  <c r="AD190" i="7"/>
  <c r="AC190" i="7"/>
  <c r="AB190" i="7"/>
  <c r="AA190" i="7"/>
  <c r="Z190" i="7"/>
  <c r="Y190" i="7"/>
  <c r="X190" i="7"/>
  <c r="W190" i="7"/>
  <c r="V190" i="7"/>
  <c r="AI189" i="7"/>
  <c r="AH189" i="7"/>
  <c r="AG189" i="7"/>
  <c r="AF189" i="7"/>
  <c r="AE189" i="7"/>
  <c r="AD189" i="7"/>
  <c r="AC189" i="7"/>
  <c r="AB189" i="7"/>
  <c r="AA189" i="7"/>
  <c r="Z189" i="7"/>
  <c r="Y189" i="7"/>
  <c r="X189" i="7"/>
  <c r="W189" i="7"/>
  <c r="V189" i="7"/>
  <c r="AI188" i="7"/>
  <c r="AH188" i="7"/>
  <c r="AG188" i="7"/>
  <c r="AF188" i="7"/>
  <c r="AE188" i="7"/>
  <c r="AD188" i="7"/>
  <c r="AC188" i="7"/>
  <c r="AB188" i="7"/>
  <c r="AA188" i="7"/>
  <c r="Z188" i="7"/>
  <c r="Y188" i="7"/>
  <c r="X188" i="7"/>
  <c r="W188" i="7"/>
  <c r="V188" i="7"/>
  <c r="AI187" i="7"/>
  <c r="AH187" i="7"/>
  <c r="AG187" i="7"/>
  <c r="AF187" i="7"/>
  <c r="AE187" i="7"/>
  <c r="AD187" i="7"/>
  <c r="AC187" i="7"/>
  <c r="AB187" i="7"/>
  <c r="AA187" i="7"/>
  <c r="Z187" i="7"/>
  <c r="Y187" i="7"/>
  <c r="X187" i="7"/>
  <c r="W187" i="7"/>
  <c r="V187" i="7"/>
  <c r="AI186" i="7"/>
  <c r="AH186" i="7"/>
  <c r="AG186" i="7"/>
  <c r="AF186" i="7"/>
  <c r="AE186" i="7"/>
  <c r="AD186" i="7"/>
  <c r="AC186" i="7"/>
  <c r="AB186" i="7"/>
  <c r="AA186" i="7"/>
  <c r="Z186" i="7"/>
  <c r="Y186" i="7"/>
  <c r="X186" i="7"/>
  <c r="W186" i="7"/>
  <c r="V186" i="7"/>
  <c r="AI185" i="7"/>
  <c r="AH185" i="7"/>
  <c r="AG185" i="7"/>
  <c r="AF185" i="7"/>
  <c r="AE185" i="7"/>
  <c r="AD185" i="7"/>
  <c r="AC185" i="7"/>
  <c r="AB185" i="7"/>
  <c r="AA185" i="7"/>
  <c r="Z185" i="7"/>
  <c r="Y185" i="7"/>
  <c r="X185" i="7"/>
  <c r="W185" i="7"/>
  <c r="V185" i="7"/>
  <c r="AI184" i="7"/>
  <c r="AH184" i="7"/>
  <c r="AG184" i="7"/>
  <c r="AF184" i="7"/>
  <c r="AE184" i="7"/>
  <c r="AD184" i="7"/>
  <c r="AC184" i="7"/>
  <c r="AB184" i="7"/>
  <c r="AA184" i="7"/>
  <c r="Z184" i="7"/>
  <c r="Y184" i="7"/>
  <c r="X184" i="7"/>
  <c r="W184" i="7"/>
  <c r="V184" i="7"/>
  <c r="AI183" i="7"/>
  <c r="AH183" i="7"/>
  <c r="AG183" i="7"/>
  <c r="AF183" i="7"/>
  <c r="AE183" i="7"/>
  <c r="AD183" i="7"/>
  <c r="AC183" i="7"/>
  <c r="AB183" i="7"/>
  <c r="AA183" i="7"/>
  <c r="Z183" i="7"/>
  <c r="Y183" i="7"/>
  <c r="X183" i="7"/>
  <c r="W183" i="7"/>
  <c r="V183" i="7"/>
  <c r="AI182" i="7"/>
  <c r="AH182" i="7"/>
  <c r="AG182" i="7"/>
  <c r="AF182" i="7"/>
  <c r="AE182" i="7"/>
  <c r="AD182" i="7"/>
  <c r="AC182" i="7"/>
  <c r="AB182" i="7"/>
  <c r="AA182" i="7"/>
  <c r="Z182" i="7"/>
  <c r="Y182" i="7"/>
  <c r="X182" i="7"/>
  <c r="W182" i="7"/>
  <c r="V182" i="7"/>
  <c r="AI181" i="7"/>
  <c r="AH181" i="7"/>
  <c r="AG181" i="7"/>
  <c r="AF181" i="7"/>
  <c r="AE181" i="7"/>
  <c r="AD181" i="7"/>
  <c r="AC181" i="7"/>
  <c r="AB181" i="7"/>
  <c r="AA181" i="7"/>
  <c r="Z181" i="7"/>
  <c r="Y181" i="7"/>
  <c r="X181" i="7"/>
  <c r="W181" i="7"/>
  <c r="V181" i="7"/>
  <c r="AI180" i="7"/>
  <c r="AH180" i="7"/>
  <c r="AG180" i="7"/>
  <c r="AF180" i="7"/>
  <c r="AE180" i="7"/>
  <c r="AD180" i="7"/>
  <c r="AC180" i="7"/>
  <c r="AB180" i="7"/>
  <c r="AA180" i="7"/>
  <c r="Z180" i="7"/>
  <c r="Y180" i="7"/>
  <c r="X180" i="7"/>
  <c r="W180" i="7"/>
  <c r="V180" i="7"/>
  <c r="AI179" i="7"/>
  <c r="AH179" i="7"/>
  <c r="AG179" i="7"/>
  <c r="AF179" i="7"/>
  <c r="AE179" i="7"/>
  <c r="AD179" i="7"/>
  <c r="AC179" i="7"/>
  <c r="AB179" i="7"/>
  <c r="AA179" i="7"/>
  <c r="Z179" i="7"/>
  <c r="Y179" i="7"/>
  <c r="X179" i="7"/>
  <c r="W179" i="7"/>
  <c r="V179" i="7"/>
  <c r="AI178" i="7"/>
  <c r="AH178" i="7"/>
  <c r="AG178" i="7"/>
  <c r="AF178" i="7"/>
  <c r="AE178" i="7"/>
  <c r="AD178" i="7"/>
  <c r="AC178" i="7"/>
  <c r="AB178" i="7"/>
  <c r="AA178" i="7"/>
  <c r="Z178" i="7"/>
  <c r="Y178" i="7"/>
  <c r="X178" i="7"/>
  <c r="W178" i="7"/>
  <c r="V178" i="7"/>
  <c r="AI177" i="7"/>
  <c r="AH177" i="7"/>
  <c r="AG177" i="7"/>
  <c r="AF177" i="7"/>
  <c r="AE177" i="7"/>
  <c r="AD177" i="7"/>
  <c r="AC177" i="7"/>
  <c r="AB177" i="7"/>
  <c r="AA177" i="7"/>
  <c r="Z177" i="7"/>
  <c r="Y177" i="7"/>
  <c r="X177" i="7"/>
  <c r="W177" i="7"/>
  <c r="V177" i="7"/>
  <c r="AI176" i="7"/>
  <c r="AH176" i="7"/>
  <c r="AG176" i="7"/>
  <c r="AF176" i="7"/>
  <c r="AE176" i="7"/>
  <c r="AD176" i="7"/>
  <c r="AC176" i="7"/>
  <c r="AB176" i="7"/>
  <c r="AA176" i="7"/>
  <c r="Z176" i="7"/>
  <c r="Y176" i="7"/>
  <c r="X176" i="7"/>
  <c r="W176" i="7"/>
  <c r="V176" i="7"/>
  <c r="AI175" i="7"/>
  <c r="AH175" i="7"/>
  <c r="AG175" i="7"/>
  <c r="AF175" i="7"/>
  <c r="AE175" i="7"/>
  <c r="AD175" i="7"/>
  <c r="AC175" i="7"/>
  <c r="AB175" i="7"/>
  <c r="AA175" i="7"/>
  <c r="Z175" i="7"/>
  <c r="Y175" i="7"/>
  <c r="X175" i="7"/>
  <c r="W175" i="7"/>
  <c r="V175" i="7"/>
  <c r="AI174" i="7"/>
  <c r="AH174" i="7"/>
  <c r="AG174" i="7"/>
  <c r="AF174" i="7"/>
  <c r="AE174" i="7"/>
  <c r="AD174" i="7"/>
  <c r="AC174" i="7"/>
  <c r="AB174" i="7"/>
  <c r="AA174" i="7"/>
  <c r="Z174" i="7"/>
  <c r="Y174" i="7"/>
  <c r="X174" i="7"/>
  <c r="W174" i="7"/>
  <c r="V174" i="7"/>
  <c r="AI173" i="7"/>
  <c r="AH173" i="7"/>
  <c r="AG173" i="7"/>
  <c r="AF173" i="7"/>
  <c r="AE173" i="7"/>
  <c r="AD173" i="7"/>
  <c r="AC173" i="7"/>
  <c r="AB173" i="7"/>
  <c r="AA173" i="7"/>
  <c r="Z173" i="7"/>
  <c r="Y173" i="7"/>
  <c r="X173" i="7"/>
  <c r="W173" i="7"/>
  <c r="V173" i="7"/>
  <c r="AI172" i="7"/>
  <c r="AH172" i="7"/>
  <c r="AG172" i="7"/>
  <c r="AF172" i="7"/>
  <c r="AE172" i="7"/>
  <c r="AD172" i="7"/>
  <c r="AC172" i="7"/>
  <c r="AB172" i="7"/>
  <c r="AA172" i="7"/>
  <c r="Z172" i="7"/>
  <c r="Y172" i="7"/>
  <c r="X172" i="7"/>
  <c r="W172" i="7"/>
  <c r="V172" i="7"/>
  <c r="AI171" i="7"/>
  <c r="AH171" i="7"/>
  <c r="AG171" i="7"/>
  <c r="AF171" i="7"/>
  <c r="AE171" i="7"/>
  <c r="AD171" i="7"/>
  <c r="AC171" i="7"/>
  <c r="AB171" i="7"/>
  <c r="AA171" i="7"/>
  <c r="Z171" i="7"/>
  <c r="Y171" i="7"/>
  <c r="X171" i="7"/>
  <c r="W171" i="7"/>
  <c r="V171" i="7"/>
  <c r="AI170" i="7"/>
  <c r="AH170" i="7"/>
  <c r="AG170" i="7"/>
  <c r="AF170" i="7"/>
  <c r="AE170" i="7"/>
  <c r="AD170" i="7"/>
  <c r="AC170" i="7"/>
  <c r="AB170" i="7"/>
  <c r="AA170" i="7"/>
  <c r="Z170" i="7"/>
  <c r="Y170" i="7"/>
  <c r="X170" i="7"/>
  <c r="W170" i="7"/>
  <c r="V170" i="7"/>
  <c r="AI169" i="7"/>
  <c r="AH169" i="7"/>
  <c r="AG169" i="7"/>
  <c r="AF169" i="7"/>
  <c r="AE169" i="7"/>
  <c r="AD169" i="7"/>
  <c r="AC169" i="7"/>
  <c r="AB169" i="7"/>
  <c r="AA169" i="7"/>
  <c r="Z169" i="7"/>
  <c r="Y169" i="7"/>
  <c r="X169" i="7"/>
  <c r="W169" i="7"/>
  <c r="V169" i="7"/>
  <c r="AI168" i="7"/>
  <c r="AH168" i="7"/>
  <c r="AG168" i="7"/>
  <c r="AF168" i="7"/>
  <c r="AE168" i="7"/>
  <c r="AD168" i="7"/>
  <c r="AC168" i="7"/>
  <c r="AB168" i="7"/>
  <c r="AA168" i="7"/>
  <c r="Z168" i="7"/>
  <c r="Y168" i="7"/>
  <c r="X168" i="7"/>
  <c r="W168" i="7"/>
  <c r="V168" i="7"/>
  <c r="AI167" i="7"/>
  <c r="AH167" i="7"/>
  <c r="AG167" i="7"/>
  <c r="AF167" i="7"/>
  <c r="AE167" i="7"/>
  <c r="AD167" i="7"/>
  <c r="AC167" i="7"/>
  <c r="AB167" i="7"/>
  <c r="AA167" i="7"/>
  <c r="Z167" i="7"/>
  <c r="Y167" i="7"/>
  <c r="X167" i="7"/>
  <c r="W167" i="7"/>
  <c r="V167" i="7"/>
  <c r="AI166" i="7"/>
  <c r="AH166" i="7"/>
  <c r="AG166" i="7"/>
  <c r="AF166" i="7"/>
  <c r="AE166" i="7"/>
  <c r="AD166" i="7"/>
  <c r="AC166" i="7"/>
  <c r="AB166" i="7"/>
  <c r="AA166" i="7"/>
  <c r="Z166" i="7"/>
  <c r="Y166" i="7"/>
  <c r="X166" i="7"/>
  <c r="W166" i="7"/>
  <c r="V166" i="7"/>
  <c r="AI165" i="7"/>
  <c r="AH165" i="7"/>
  <c r="AG165" i="7"/>
  <c r="AF165" i="7"/>
  <c r="AE165" i="7"/>
  <c r="AD165" i="7"/>
  <c r="AC165" i="7"/>
  <c r="AB165" i="7"/>
  <c r="AA165" i="7"/>
  <c r="Z165" i="7"/>
  <c r="Y165" i="7"/>
  <c r="X165" i="7"/>
  <c r="W165" i="7"/>
  <c r="V165" i="7"/>
  <c r="AI164" i="7"/>
  <c r="AH164" i="7"/>
  <c r="AG164" i="7"/>
  <c r="AF164" i="7"/>
  <c r="AE164" i="7"/>
  <c r="AD164" i="7"/>
  <c r="AC164" i="7"/>
  <c r="AB164" i="7"/>
  <c r="AA164" i="7"/>
  <c r="Z164" i="7"/>
  <c r="Y164" i="7"/>
  <c r="X164" i="7"/>
  <c r="W164" i="7"/>
  <c r="V164" i="7"/>
  <c r="AI163" i="7"/>
  <c r="AH163" i="7"/>
  <c r="AG163" i="7"/>
  <c r="AF163" i="7"/>
  <c r="AE163" i="7"/>
  <c r="AD163" i="7"/>
  <c r="AC163" i="7"/>
  <c r="AB163" i="7"/>
  <c r="AA163" i="7"/>
  <c r="Z163" i="7"/>
  <c r="Y163" i="7"/>
  <c r="X163" i="7"/>
  <c r="W163" i="7"/>
  <c r="V163" i="7"/>
  <c r="AI162" i="7"/>
  <c r="AH162" i="7"/>
  <c r="AG162" i="7"/>
  <c r="AF162" i="7"/>
  <c r="AE162" i="7"/>
  <c r="AD162" i="7"/>
  <c r="AC162" i="7"/>
  <c r="AB162" i="7"/>
  <c r="AA162" i="7"/>
  <c r="Z162" i="7"/>
  <c r="Y162" i="7"/>
  <c r="X162" i="7"/>
  <c r="W162" i="7"/>
  <c r="V162" i="7"/>
  <c r="AI161" i="7"/>
  <c r="AH161" i="7"/>
  <c r="AG161" i="7"/>
  <c r="AF161" i="7"/>
  <c r="AE161" i="7"/>
  <c r="AD161" i="7"/>
  <c r="AC161" i="7"/>
  <c r="AB161" i="7"/>
  <c r="AA161" i="7"/>
  <c r="Z161" i="7"/>
  <c r="Y161" i="7"/>
  <c r="X161" i="7"/>
  <c r="W161" i="7"/>
  <c r="V161" i="7"/>
  <c r="AI160" i="7"/>
  <c r="AH160" i="7"/>
  <c r="AG160" i="7"/>
  <c r="AF160" i="7"/>
  <c r="AE160" i="7"/>
  <c r="AD160" i="7"/>
  <c r="AC160" i="7"/>
  <c r="AB160" i="7"/>
  <c r="AA160" i="7"/>
  <c r="Z160" i="7"/>
  <c r="Y160" i="7"/>
  <c r="X160" i="7"/>
  <c r="W160" i="7"/>
  <c r="V160" i="7"/>
  <c r="AI159" i="7"/>
  <c r="AH159" i="7"/>
  <c r="AG159" i="7"/>
  <c r="AF159" i="7"/>
  <c r="AE159" i="7"/>
  <c r="AD159" i="7"/>
  <c r="AC159" i="7"/>
  <c r="AB159" i="7"/>
  <c r="AA159" i="7"/>
  <c r="Z159" i="7"/>
  <c r="Y159" i="7"/>
  <c r="X159" i="7"/>
  <c r="W159" i="7"/>
  <c r="V159" i="7"/>
  <c r="AI158" i="7"/>
  <c r="AH158" i="7"/>
  <c r="AG158" i="7"/>
  <c r="AF158" i="7"/>
  <c r="AE158" i="7"/>
  <c r="AD158" i="7"/>
  <c r="AC158" i="7"/>
  <c r="AB158" i="7"/>
  <c r="AA158" i="7"/>
  <c r="Z158" i="7"/>
  <c r="Y158" i="7"/>
  <c r="X158" i="7"/>
  <c r="W158" i="7"/>
  <c r="V158" i="7"/>
  <c r="AI157" i="7"/>
  <c r="AH157" i="7"/>
  <c r="AG157" i="7"/>
  <c r="AF157" i="7"/>
  <c r="AE157" i="7"/>
  <c r="AD157" i="7"/>
  <c r="AC157" i="7"/>
  <c r="AB157" i="7"/>
  <c r="AA157" i="7"/>
  <c r="Z157" i="7"/>
  <c r="Y157" i="7"/>
  <c r="X157" i="7"/>
  <c r="W157" i="7"/>
  <c r="V157" i="7"/>
  <c r="AI156" i="7"/>
  <c r="AH156" i="7"/>
  <c r="AG156" i="7"/>
  <c r="AF156" i="7"/>
  <c r="AE156" i="7"/>
  <c r="AD156" i="7"/>
  <c r="AC156" i="7"/>
  <c r="AB156" i="7"/>
  <c r="AA156" i="7"/>
  <c r="Z156" i="7"/>
  <c r="Y156" i="7"/>
  <c r="X156" i="7"/>
  <c r="W156" i="7"/>
  <c r="V156" i="7"/>
  <c r="AI155" i="7"/>
  <c r="AH155" i="7"/>
  <c r="AG155" i="7"/>
  <c r="AF155" i="7"/>
  <c r="AE155" i="7"/>
  <c r="AD155" i="7"/>
  <c r="AC155" i="7"/>
  <c r="AB155" i="7"/>
  <c r="AA155" i="7"/>
  <c r="Z155" i="7"/>
  <c r="Y155" i="7"/>
  <c r="X155" i="7"/>
  <c r="W155" i="7"/>
  <c r="V155" i="7"/>
  <c r="AI154" i="7"/>
  <c r="AH154" i="7"/>
  <c r="AG154" i="7"/>
  <c r="AF154" i="7"/>
  <c r="AE154" i="7"/>
  <c r="AD154" i="7"/>
  <c r="AC154" i="7"/>
  <c r="AB154" i="7"/>
  <c r="AA154" i="7"/>
  <c r="Z154" i="7"/>
  <c r="Y154" i="7"/>
  <c r="X154" i="7"/>
  <c r="W154" i="7"/>
  <c r="V154" i="7"/>
  <c r="AI153" i="7"/>
  <c r="AH153" i="7"/>
  <c r="AG153" i="7"/>
  <c r="AF153" i="7"/>
  <c r="AE153" i="7"/>
  <c r="AD153" i="7"/>
  <c r="AC153" i="7"/>
  <c r="AB153" i="7"/>
  <c r="AA153" i="7"/>
  <c r="Z153" i="7"/>
  <c r="Y153" i="7"/>
  <c r="X153" i="7"/>
  <c r="W153" i="7"/>
  <c r="V153" i="7"/>
  <c r="AI152" i="7"/>
  <c r="AH152" i="7"/>
  <c r="AG152" i="7"/>
  <c r="AF152" i="7"/>
  <c r="AE152" i="7"/>
  <c r="AD152" i="7"/>
  <c r="AC152" i="7"/>
  <c r="AB152" i="7"/>
  <c r="AA152" i="7"/>
  <c r="Z152" i="7"/>
  <c r="Y152" i="7"/>
  <c r="X152" i="7"/>
  <c r="W152" i="7"/>
  <c r="V152" i="7"/>
  <c r="AI151" i="7"/>
  <c r="AH151" i="7"/>
  <c r="AG151" i="7"/>
  <c r="AF151" i="7"/>
  <c r="AE151" i="7"/>
  <c r="AD151" i="7"/>
  <c r="AC151" i="7"/>
  <c r="AB151" i="7"/>
  <c r="AA151" i="7"/>
  <c r="Z151" i="7"/>
  <c r="Y151" i="7"/>
  <c r="X151" i="7"/>
  <c r="W151" i="7"/>
  <c r="V151" i="7"/>
  <c r="AI150" i="7"/>
  <c r="AH150" i="7"/>
  <c r="AG150" i="7"/>
  <c r="AF150" i="7"/>
  <c r="AE150" i="7"/>
  <c r="AD150" i="7"/>
  <c r="AC150" i="7"/>
  <c r="AB150" i="7"/>
  <c r="AA150" i="7"/>
  <c r="Z150" i="7"/>
  <c r="Y150" i="7"/>
  <c r="X150" i="7"/>
  <c r="W150" i="7"/>
  <c r="V150" i="7"/>
  <c r="AI149" i="7"/>
  <c r="AH149" i="7"/>
  <c r="AG149" i="7"/>
  <c r="AF149" i="7"/>
  <c r="AE149" i="7"/>
  <c r="AD149" i="7"/>
  <c r="AC149" i="7"/>
  <c r="AB149" i="7"/>
  <c r="AA149" i="7"/>
  <c r="Z149" i="7"/>
  <c r="Y149" i="7"/>
  <c r="X149" i="7"/>
  <c r="W149" i="7"/>
  <c r="V149" i="7"/>
  <c r="AI148" i="7"/>
  <c r="AH148" i="7"/>
  <c r="AG148" i="7"/>
  <c r="AF148" i="7"/>
  <c r="AE148" i="7"/>
  <c r="AD148" i="7"/>
  <c r="AC148" i="7"/>
  <c r="AB148" i="7"/>
  <c r="AA148" i="7"/>
  <c r="Z148" i="7"/>
  <c r="Y148" i="7"/>
  <c r="X148" i="7"/>
  <c r="W148" i="7"/>
  <c r="V148" i="7"/>
  <c r="AI147" i="7"/>
  <c r="AH147" i="7"/>
  <c r="AG147" i="7"/>
  <c r="AF147" i="7"/>
  <c r="AE147" i="7"/>
  <c r="AD147" i="7"/>
  <c r="AC147" i="7"/>
  <c r="AB147" i="7"/>
  <c r="AA147" i="7"/>
  <c r="Z147" i="7"/>
  <c r="Y147" i="7"/>
  <c r="X147" i="7"/>
  <c r="W147" i="7"/>
  <c r="V147" i="7"/>
  <c r="AI146" i="7"/>
  <c r="AH146" i="7"/>
  <c r="AG146" i="7"/>
  <c r="AF146" i="7"/>
  <c r="AE146" i="7"/>
  <c r="AD146" i="7"/>
  <c r="AC146" i="7"/>
  <c r="AB146" i="7"/>
  <c r="AA146" i="7"/>
  <c r="Z146" i="7"/>
  <c r="Y146" i="7"/>
  <c r="X146" i="7"/>
  <c r="W146" i="7"/>
  <c r="V146" i="7"/>
  <c r="AI145" i="7"/>
  <c r="AH145" i="7"/>
  <c r="AG145" i="7"/>
  <c r="AF145" i="7"/>
  <c r="AE145" i="7"/>
  <c r="AD145" i="7"/>
  <c r="AC145" i="7"/>
  <c r="AB145" i="7"/>
  <c r="AA145" i="7"/>
  <c r="Z145" i="7"/>
  <c r="Y145" i="7"/>
  <c r="X145" i="7"/>
  <c r="W145" i="7"/>
  <c r="V145" i="7"/>
  <c r="AI144" i="7"/>
  <c r="AH144" i="7"/>
  <c r="AG144" i="7"/>
  <c r="AF144" i="7"/>
  <c r="AE144" i="7"/>
  <c r="AD144" i="7"/>
  <c r="AC144" i="7"/>
  <c r="AB144" i="7"/>
  <c r="AA144" i="7"/>
  <c r="Z144" i="7"/>
  <c r="Y144" i="7"/>
  <c r="X144" i="7"/>
  <c r="W144" i="7"/>
  <c r="V144" i="7"/>
  <c r="AI143" i="7"/>
  <c r="AH143" i="7"/>
  <c r="AG143" i="7"/>
  <c r="AF143" i="7"/>
  <c r="AE143" i="7"/>
  <c r="AD143" i="7"/>
  <c r="AC143" i="7"/>
  <c r="AB143" i="7"/>
  <c r="AA143" i="7"/>
  <c r="Z143" i="7"/>
  <c r="Y143" i="7"/>
  <c r="X143" i="7"/>
  <c r="W143" i="7"/>
  <c r="V143" i="7"/>
  <c r="AI142" i="7"/>
  <c r="AH142" i="7"/>
  <c r="AG142" i="7"/>
  <c r="AF142" i="7"/>
  <c r="AE142" i="7"/>
  <c r="AD142" i="7"/>
  <c r="AC142" i="7"/>
  <c r="AB142" i="7"/>
  <c r="AA142" i="7"/>
  <c r="Z142" i="7"/>
  <c r="Y142" i="7"/>
  <c r="X142" i="7"/>
  <c r="W142" i="7"/>
  <c r="V142" i="7"/>
  <c r="AI141" i="7"/>
  <c r="AH141" i="7"/>
  <c r="AG141" i="7"/>
  <c r="AF141" i="7"/>
  <c r="AE141" i="7"/>
  <c r="AD141" i="7"/>
  <c r="AC141" i="7"/>
  <c r="AB141" i="7"/>
  <c r="AA141" i="7"/>
  <c r="Z141" i="7"/>
  <c r="Y141" i="7"/>
  <c r="X141" i="7"/>
  <c r="W141" i="7"/>
  <c r="V141" i="7"/>
  <c r="AI140" i="7"/>
  <c r="AH140" i="7"/>
  <c r="AG140" i="7"/>
  <c r="AF140" i="7"/>
  <c r="AE140" i="7"/>
  <c r="AD140" i="7"/>
  <c r="AC140" i="7"/>
  <c r="AB140" i="7"/>
  <c r="AA140" i="7"/>
  <c r="Z140" i="7"/>
  <c r="Y140" i="7"/>
  <c r="X140" i="7"/>
  <c r="W140" i="7"/>
  <c r="V140" i="7"/>
  <c r="AI139" i="7"/>
  <c r="AH139" i="7"/>
  <c r="AG139" i="7"/>
  <c r="AF139" i="7"/>
  <c r="AE139" i="7"/>
  <c r="AD139" i="7"/>
  <c r="AC139" i="7"/>
  <c r="AB139" i="7"/>
  <c r="AA139" i="7"/>
  <c r="Z139" i="7"/>
  <c r="Y139" i="7"/>
  <c r="X139" i="7"/>
  <c r="W139" i="7"/>
  <c r="V139" i="7"/>
  <c r="AI138" i="7"/>
  <c r="AH138" i="7"/>
  <c r="AG138" i="7"/>
  <c r="AF138" i="7"/>
  <c r="AE138" i="7"/>
  <c r="AD138" i="7"/>
  <c r="AC138" i="7"/>
  <c r="AB138" i="7"/>
  <c r="AA138" i="7"/>
  <c r="Z138" i="7"/>
  <c r="Y138" i="7"/>
  <c r="X138" i="7"/>
  <c r="W138" i="7"/>
  <c r="V138" i="7"/>
  <c r="AI137" i="7"/>
  <c r="AH137" i="7"/>
  <c r="AG137" i="7"/>
  <c r="AF137" i="7"/>
  <c r="AE137" i="7"/>
  <c r="AD137" i="7"/>
  <c r="AC137" i="7"/>
  <c r="AB137" i="7"/>
  <c r="AA137" i="7"/>
  <c r="Z137" i="7"/>
  <c r="Y137" i="7"/>
  <c r="X137" i="7"/>
  <c r="W137" i="7"/>
  <c r="V137" i="7"/>
  <c r="AI136" i="7"/>
  <c r="AH136" i="7"/>
  <c r="AG136" i="7"/>
  <c r="AF136" i="7"/>
  <c r="AE136" i="7"/>
  <c r="AD136" i="7"/>
  <c r="AC136" i="7"/>
  <c r="AB136" i="7"/>
  <c r="AA136" i="7"/>
  <c r="Z136" i="7"/>
  <c r="Y136" i="7"/>
  <c r="X136" i="7"/>
  <c r="W136" i="7"/>
  <c r="V136" i="7"/>
  <c r="AI135" i="7"/>
  <c r="AH135" i="7"/>
  <c r="AG135" i="7"/>
  <c r="AF135" i="7"/>
  <c r="AE135" i="7"/>
  <c r="AD135" i="7"/>
  <c r="AC135" i="7"/>
  <c r="AB135" i="7"/>
  <c r="AA135" i="7"/>
  <c r="Z135" i="7"/>
  <c r="Y135" i="7"/>
  <c r="X135" i="7"/>
  <c r="W135" i="7"/>
  <c r="V135" i="7"/>
  <c r="AI134" i="7"/>
  <c r="AH134" i="7"/>
  <c r="AG134" i="7"/>
  <c r="AF134" i="7"/>
  <c r="AE134" i="7"/>
  <c r="AD134" i="7"/>
  <c r="AC134" i="7"/>
  <c r="AB134" i="7"/>
  <c r="AA134" i="7"/>
  <c r="Z134" i="7"/>
  <c r="Y134" i="7"/>
  <c r="X134" i="7"/>
  <c r="W134" i="7"/>
  <c r="V134" i="7"/>
  <c r="AI133" i="7"/>
  <c r="AH133" i="7"/>
  <c r="AG133" i="7"/>
  <c r="AF133" i="7"/>
  <c r="AE133" i="7"/>
  <c r="AD133" i="7"/>
  <c r="AC133" i="7"/>
  <c r="AB133" i="7"/>
  <c r="AA133" i="7"/>
  <c r="Z133" i="7"/>
  <c r="Y133" i="7"/>
  <c r="X133" i="7"/>
  <c r="W133" i="7"/>
  <c r="V133" i="7"/>
  <c r="AI132" i="7"/>
  <c r="AH132" i="7"/>
  <c r="AG132" i="7"/>
  <c r="AF132" i="7"/>
  <c r="AE132" i="7"/>
  <c r="AD132" i="7"/>
  <c r="AC132" i="7"/>
  <c r="AB132" i="7"/>
  <c r="AA132" i="7"/>
  <c r="Z132" i="7"/>
  <c r="Y132" i="7"/>
  <c r="X132" i="7"/>
  <c r="W132" i="7"/>
  <c r="V132" i="7"/>
  <c r="AI131" i="7"/>
  <c r="AH131" i="7"/>
  <c r="AG131" i="7"/>
  <c r="AF131" i="7"/>
  <c r="AE131" i="7"/>
  <c r="AD131" i="7"/>
  <c r="AC131" i="7"/>
  <c r="AB131" i="7"/>
  <c r="AA131" i="7"/>
  <c r="Z131" i="7"/>
  <c r="Y131" i="7"/>
  <c r="X131" i="7"/>
  <c r="W131" i="7"/>
  <c r="V131" i="7"/>
  <c r="AI130" i="7"/>
  <c r="AH130" i="7"/>
  <c r="AG130" i="7"/>
  <c r="AF130" i="7"/>
  <c r="AE130" i="7"/>
  <c r="AD130" i="7"/>
  <c r="AC130" i="7"/>
  <c r="AB130" i="7"/>
  <c r="AA130" i="7"/>
  <c r="Z130" i="7"/>
  <c r="Y130" i="7"/>
  <c r="X130" i="7"/>
  <c r="W130" i="7"/>
  <c r="V130" i="7"/>
  <c r="AI129" i="7"/>
  <c r="AH129" i="7"/>
  <c r="AG129" i="7"/>
  <c r="AF129" i="7"/>
  <c r="AE129" i="7"/>
  <c r="AD129" i="7"/>
  <c r="AC129" i="7"/>
  <c r="AB129" i="7"/>
  <c r="AA129" i="7"/>
  <c r="Z129" i="7"/>
  <c r="Y129" i="7"/>
  <c r="X129" i="7"/>
  <c r="W129" i="7"/>
  <c r="V129" i="7"/>
  <c r="AI128" i="7"/>
  <c r="AH128" i="7"/>
  <c r="AG128" i="7"/>
  <c r="AF128" i="7"/>
  <c r="AE128" i="7"/>
  <c r="AD128" i="7"/>
  <c r="AC128" i="7"/>
  <c r="AB128" i="7"/>
  <c r="AA128" i="7"/>
  <c r="Z128" i="7"/>
  <c r="Y128" i="7"/>
  <c r="X128" i="7"/>
  <c r="W128" i="7"/>
  <c r="V128" i="7"/>
  <c r="AI127" i="7"/>
  <c r="AH127" i="7"/>
  <c r="AG127" i="7"/>
  <c r="AF127" i="7"/>
  <c r="AE127" i="7"/>
  <c r="AD127" i="7"/>
  <c r="AC127" i="7"/>
  <c r="AB127" i="7"/>
  <c r="AA127" i="7"/>
  <c r="Z127" i="7"/>
  <c r="Y127" i="7"/>
  <c r="X127" i="7"/>
  <c r="W127" i="7"/>
  <c r="V127" i="7"/>
  <c r="AI126" i="7"/>
  <c r="AH126" i="7"/>
  <c r="AG126" i="7"/>
  <c r="AF126" i="7"/>
  <c r="AE126" i="7"/>
  <c r="AD126" i="7"/>
  <c r="AC126" i="7"/>
  <c r="AB126" i="7"/>
  <c r="AA126" i="7"/>
  <c r="Z126" i="7"/>
  <c r="Y126" i="7"/>
  <c r="X126" i="7"/>
  <c r="W126" i="7"/>
  <c r="V126" i="7"/>
  <c r="AI125" i="7"/>
  <c r="AH125" i="7"/>
  <c r="AG125" i="7"/>
  <c r="AF125" i="7"/>
  <c r="AE125" i="7"/>
  <c r="AD125" i="7"/>
  <c r="AC125" i="7"/>
  <c r="AB125" i="7"/>
  <c r="AA125" i="7"/>
  <c r="Z125" i="7"/>
  <c r="Y125" i="7"/>
  <c r="X125" i="7"/>
  <c r="W125" i="7"/>
  <c r="V125" i="7"/>
  <c r="AI124" i="7"/>
  <c r="AH124" i="7"/>
  <c r="AG124" i="7"/>
  <c r="AF124" i="7"/>
  <c r="AE124" i="7"/>
  <c r="AD124" i="7"/>
  <c r="AC124" i="7"/>
  <c r="AB124" i="7"/>
  <c r="AA124" i="7"/>
  <c r="Z124" i="7"/>
  <c r="Y124" i="7"/>
  <c r="X124" i="7"/>
  <c r="W124" i="7"/>
  <c r="V124" i="7"/>
  <c r="AI123" i="7"/>
  <c r="AH123" i="7"/>
  <c r="AG123" i="7"/>
  <c r="AF123" i="7"/>
  <c r="AE123" i="7"/>
  <c r="AD123" i="7"/>
  <c r="AC123" i="7"/>
  <c r="AB123" i="7"/>
  <c r="AA123" i="7"/>
  <c r="Z123" i="7"/>
  <c r="Y123" i="7"/>
  <c r="X123" i="7"/>
  <c r="W123" i="7"/>
  <c r="V123" i="7"/>
  <c r="AI122" i="7"/>
  <c r="AH122" i="7"/>
  <c r="AG122" i="7"/>
  <c r="AF122" i="7"/>
  <c r="AE122" i="7"/>
  <c r="AD122" i="7"/>
  <c r="AC122" i="7"/>
  <c r="AB122" i="7"/>
  <c r="AA122" i="7"/>
  <c r="Z122" i="7"/>
  <c r="Y122" i="7"/>
  <c r="X122" i="7"/>
  <c r="W122" i="7"/>
  <c r="V122" i="7"/>
  <c r="AI121" i="7"/>
  <c r="AH121" i="7"/>
  <c r="AG121" i="7"/>
  <c r="AF121" i="7"/>
  <c r="AE121" i="7"/>
  <c r="AD121" i="7"/>
  <c r="AC121" i="7"/>
  <c r="AB121" i="7"/>
  <c r="AA121" i="7"/>
  <c r="Z121" i="7"/>
  <c r="Y121" i="7"/>
  <c r="X121" i="7"/>
  <c r="W121" i="7"/>
  <c r="V121" i="7"/>
  <c r="AI120" i="7"/>
  <c r="AH120" i="7"/>
  <c r="AG120" i="7"/>
  <c r="AF120" i="7"/>
  <c r="AE120" i="7"/>
  <c r="AD120" i="7"/>
  <c r="AC120" i="7"/>
  <c r="AB120" i="7"/>
  <c r="AA120" i="7"/>
  <c r="Z120" i="7"/>
  <c r="Y120" i="7"/>
  <c r="X120" i="7"/>
  <c r="W120" i="7"/>
  <c r="V120" i="7"/>
  <c r="AI119" i="7"/>
  <c r="AH119" i="7"/>
  <c r="AG119" i="7"/>
  <c r="AF119" i="7"/>
  <c r="AE119" i="7"/>
  <c r="AD119" i="7"/>
  <c r="AC119" i="7"/>
  <c r="AB119" i="7"/>
  <c r="AA119" i="7"/>
  <c r="Z119" i="7"/>
  <c r="Y119" i="7"/>
  <c r="X119" i="7"/>
  <c r="W119" i="7"/>
  <c r="V119" i="7"/>
  <c r="AI118" i="7"/>
  <c r="AH118" i="7"/>
  <c r="AG118" i="7"/>
  <c r="AF118" i="7"/>
  <c r="AE118" i="7"/>
  <c r="AD118" i="7"/>
  <c r="AC118" i="7"/>
  <c r="AB118" i="7"/>
  <c r="AA118" i="7"/>
  <c r="Z118" i="7"/>
  <c r="Y118" i="7"/>
  <c r="X118" i="7"/>
  <c r="W118" i="7"/>
  <c r="V118" i="7"/>
  <c r="AI117" i="7"/>
  <c r="AH117" i="7"/>
  <c r="AG117" i="7"/>
  <c r="AF117" i="7"/>
  <c r="AE117" i="7"/>
  <c r="AD117" i="7"/>
  <c r="AC117" i="7"/>
  <c r="AB117" i="7"/>
  <c r="AA117" i="7"/>
  <c r="Z117" i="7"/>
  <c r="Y117" i="7"/>
  <c r="X117" i="7"/>
  <c r="W117" i="7"/>
  <c r="V117" i="7"/>
  <c r="AI116" i="7"/>
  <c r="AH116" i="7"/>
  <c r="AG116" i="7"/>
  <c r="AF116" i="7"/>
  <c r="AE116" i="7"/>
  <c r="AD116" i="7"/>
  <c r="AC116" i="7"/>
  <c r="AB116" i="7"/>
  <c r="AA116" i="7"/>
  <c r="Z116" i="7"/>
  <c r="Y116" i="7"/>
  <c r="X116" i="7"/>
  <c r="W116" i="7"/>
  <c r="V116" i="7"/>
  <c r="AI115" i="7"/>
  <c r="AH115" i="7"/>
  <c r="AG115" i="7"/>
  <c r="AF115" i="7"/>
  <c r="AE115" i="7"/>
  <c r="AD115" i="7"/>
  <c r="AC115" i="7"/>
  <c r="AB115" i="7"/>
  <c r="AA115" i="7"/>
  <c r="Z115" i="7"/>
  <c r="Y115" i="7"/>
  <c r="X115" i="7"/>
  <c r="W115" i="7"/>
  <c r="V115" i="7"/>
  <c r="AI114" i="7"/>
  <c r="AH114" i="7"/>
  <c r="AG114" i="7"/>
  <c r="AF114" i="7"/>
  <c r="AE114" i="7"/>
  <c r="AD114" i="7"/>
  <c r="AC114" i="7"/>
  <c r="AB114" i="7"/>
  <c r="AA114" i="7"/>
  <c r="Z114" i="7"/>
  <c r="Y114" i="7"/>
  <c r="X114" i="7"/>
  <c r="W114" i="7"/>
  <c r="V114" i="7"/>
  <c r="AI113" i="7"/>
  <c r="AH113" i="7"/>
  <c r="AG113" i="7"/>
  <c r="AF113" i="7"/>
  <c r="AE113" i="7"/>
  <c r="AD113" i="7"/>
  <c r="AC113" i="7"/>
  <c r="AB113" i="7"/>
  <c r="AA113" i="7"/>
  <c r="Z113" i="7"/>
  <c r="Y113" i="7"/>
  <c r="X113" i="7"/>
  <c r="W113" i="7"/>
  <c r="V113" i="7"/>
  <c r="AI112" i="7"/>
  <c r="AH112" i="7"/>
  <c r="AG112" i="7"/>
  <c r="AF112" i="7"/>
  <c r="AE112" i="7"/>
  <c r="AD112" i="7"/>
  <c r="AC112" i="7"/>
  <c r="AB112" i="7"/>
  <c r="AA112" i="7"/>
  <c r="Z112" i="7"/>
  <c r="Y112" i="7"/>
  <c r="X112" i="7"/>
  <c r="W112" i="7"/>
  <c r="V112" i="7"/>
  <c r="AI111" i="7"/>
  <c r="AH111" i="7"/>
  <c r="AG111" i="7"/>
  <c r="AF111" i="7"/>
  <c r="AE111" i="7"/>
  <c r="AD111" i="7"/>
  <c r="AC111" i="7"/>
  <c r="AB111" i="7"/>
  <c r="AA111" i="7"/>
  <c r="Z111" i="7"/>
  <c r="Y111" i="7"/>
  <c r="X111" i="7"/>
  <c r="W111" i="7"/>
  <c r="V111" i="7"/>
  <c r="AI110" i="7"/>
  <c r="AH110" i="7"/>
  <c r="AG110" i="7"/>
  <c r="AF110" i="7"/>
  <c r="AE110" i="7"/>
  <c r="AD110" i="7"/>
  <c r="AC110" i="7"/>
  <c r="AB110" i="7"/>
  <c r="AA110" i="7"/>
  <c r="Z110" i="7"/>
  <c r="Y110" i="7"/>
  <c r="X110" i="7"/>
  <c r="W110" i="7"/>
  <c r="V110" i="7"/>
  <c r="AI109" i="7"/>
  <c r="AH109" i="7"/>
  <c r="AG109" i="7"/>
  <c r="AF109" i="7"/>
  <c r="AE109" i="7"/>
  <c r="AD109" i="7"/>
  <c r="AC109" i="7"/>
  <c r="AB109" i="7"/>
  <c r="AA109" i="7"/>
  <c r="Z109" i="7"/>
  <c r="Y109" i="7"/>
  <c r="X109" i="7"/>
  <c r="W109" i="7"/>
  <c r="V109" i="7"/>
  <c r="AI108" i="7"/>
  <c r="AH108" i="7"/>
  <c r="AG108" i="7"/>
  <c r="AF108" i="7"/>
  <c r="AE108" i="7"/>
  <c r="AD108" i="7"/>
  <c r="AC108" i="7"/>
  <c r="AB108" i="7"/>
  <c r="AA108" i="7"/>
  <c r="Z108" i="7"/>
  <c r="Y108" i="7"/>
  <c r="X108" i="7"/>
  <c r="W108" i="7"/>
  <c r="V108" i="7"/>
  <c r="AI107" i="7"/>
  <c r="AH107" i="7"/>
  <c r="AG107" i="7"/>
  <c r="AF107" i="7"/>
  <c r="AE107" i="7"/>
  <c r="AD107" i="7"/>
  <c r="AC107" i="7"/>
  <c r="AB107" i="7"/>
  <c r="AA107" i="7"/>
  <c r="Z107" i="7"/>
  <c r="Y107" i="7"/>
  <c r="X107" i="7"/>
  <c r="W107" i="7"/>
  <c r="V107" i="7"/>
  <c r="AI106" i="7"/>
  <c r="AH106" i="7"/>
  <c r="AG106" i="7"/>
  <c r="AF106" i="7"/>
  <c r="AE106" i="7"/>
  <c r="AD106" i="7"/>
  <c r="AC106" i="7"/>
  <c r="AB106" i="7"/>
  <c r="AA106" i="7"/>
  <c r="Z106" i="7"/>
  <c r="Y106" i="7"/>
  <c r="X106" i="7"/>
  <c r="W106" i="7"/>
  <c r="V106" i="7"/>
  <c r="AI105" i="7"/>
  <c r="AH105" i="7"/>
  <c r="AG105" i="7"/>
  <c r="AF105" i="7"/>
  <c r="AE105" i="7"/>
  <c r="AD105" i="7"/>
  <c r="AC105" i="7"/>
  <c r="AB105" i="7"/>
  <c r="AA105" i="7"/>
  <c r="Z105" i="7"/>
  <c r="Y105" i="7"/>
  <c r="X105" i="7"/>
  <c r="W105" i="7"/>
  <c r="V105" i="7"/>
  <c r="AI104" i="7"/>
  <c r="AH104" i="7"/>
  <c r="AG104" i="7"/>
  <c r="AF104" i="7"/>
  <c r="AE104" i="7"/>
  <c r="AD104" i="7"/>
  <c r="AC104" i="7"/>
  <c r="AB104" i="7"/>
  <c r="AA104" i="7"/>
  <c r="Z104" i="7"/>
  <c r="Y104" i="7"/>
  <c r="X104" i="7"/>
  <c r="W104" i="7"/>
  <c r="V104" i="7"/>
  <c r="AI103" i="7"/>
  <c r="AH103" i="7"/>
  <c r="AG103" i="7"/>
  <c r="AF103" i="7"/>
  <c r="AE103" i="7"/>
  <c r="AD103" i="7"/>
  <c r="AC103" i="7"/>
  <c r="AB103" i="7"/>
  <c r="AA103" i="7"/>
  <c r="Z103" i="7"/>
  <c r="Y103" i="7"/>
  <c r="X103" i="7"/>
  <c r="W103" i="7"/>
  <c r="V103" i="7"/>
  <c r="AI102" i="7"/>
  <c r="AH102" i="7"/>
  <c r="AG102" i="7"/>
  <c r="AF102" i="7"/>
  <c r="AE102" i="7"/>
  <c r="AD102" i="7"/>
  <c r="AC102" i="7"/>
  <c r="AB102" i="7"/>
  <c r="AA102" i="7"/>
  <c r="Z102" i="7"/>
  <c r="Y102" i="7"/>
  <c r="X102" i="7"/>
  <c r="W102" i="7"/>
  <c r="V102" i="7"/>
  <c r="AI101" i="7"/>
  <c r="AH101" i="7"/>
  <c r="AG101" i="7"/>
  <c r="AF101" i="7"/>
  <c r="AE101" i="7"/>
  <c r="AD101" i="7"/>
  <c r="AC101" i="7"/>
  <c r="AB101" i="7"/>
  <c r="AA101" i="7"/>
  <c r="Z101" i="7"/>
  <c r="Y101" i="7"/>
  <c r="X101" i="7"/>
  <c r="W101" i="7"/>
  <c r="V101" i="7"/>
  <c r="AI100" i="7"/>
  <c r="AH100" i="7"/>
  <c r="AG100" i="7"/>
  <c r="AF100" i="7"/>
  <c r="AE100" i="7"/>
  <c r="AD100" i="7"/>
  <c r="AC100" i="7"/>
  <c r="AB100" i="7"/>
  <c r="AA100" i="7"/>
  <c r="Z100" i="7"/>
  <c r="Y100" i="7"/>
  <c r="X100" i="7"/>
  <c r="W100" i="7"/>
  <c r="V100" i="7"/>
  <c r="AI99" i="7"/>
  <c r="AH99" i="7"/>
  <c r="AG99" i="7"/>
  <c r="AF99" i="7"/>
  <c r="AE99" i="7"/>
  <c r="AD99" i="7"/>
  <c r="AC99" i="7"/>
  <c r="AB99" i="7"/>
  <c r="AA99" i="7"/>
  <c r="Z99" i="7"/>
  <c r="Y99" i="7"/>
  <c r="X99" i="7"/>
  <c r="W99" i="7"/>
  <c r="V99" i="7"/>
  <c r="AI98" i="7"/>
  <c r="AH98" i="7"/>
  <c r="AG98" i="7"/>
  <c r="AF98" i="7"/>
  <c r="AE98" i="7"/>
  <c r="AD98" i="7"/>
  <c r="AC98" i="7"/>
  <c r="AB98" i="7"/>
  <c r="AA98" i="7"/>
  <c r="Z98" i="7"/>
  <c r="Y98" i="7"/>
  <c r="X98" i="7"/>
  <c r="W98" i="7"/>
  <c r="V98" i="7"/>
  <c r="AI97" i="7"/>
  <c r="AH97" i="7"/>
  <c r="AG97" i="7"/>
  <c r="AF97" i="7"/>
  <c r="AE97" i="7"/>
  <c r="AD97" i="7"/>
  <c r="AC97" i="7"/>
  <c r="AB97" i="7"/>
  <c r="AA97" i="7"/>
  <c r="Z97" i="7"/>
  <c r="Y97" i="7"/>
  <c r="X97" i="7"/>
  <c r="W97" i="7"/>
  <c r="V97" i="7"/>
  <c r="AI96" i="7"/>
  <c r="AH96" i="7"/>
  <c r="AG96" i="7"/>
  <c r="AF96" i="7"/>
  <c r="AE96" i="7"/>
  <c r="AD96" i="7"/>
  <c r="AC96" i="7"/>
  <c r="AB96" i="7"/>
  <c r="AA96" i="7"/>
  <c r="Z96" i="7"/>
  <c r="Y96" i="7"/>
  <c r="X96" i="7"/>
  <c r="W96" i="7"/>
  <c r="V96" i="7"/>
  <c r="AI95" i="7"/>
  <c r="AH95" i="7"/>
  <c r="AG95" i="7"/>
  <c r="AF95" i="7"/>
  <c r="AE95" i="7"/>
  <c r="AD95" i="7"/>
  <c r="AC95" i="7"/>
  <c r="AB95" i="7"/>
  <c r="AA95" i="7"/>
  <c r="Z95" i="7"/>
  <c r="Y95" i="7"/>
  <c r="X95" i="7"/>
  <c r="W95" i="7"/>
  <c r="V95" i="7"/>
  <c r="AI94" i="7"/>
  <c r="AH94" i="7"/>
  <c r="AG94" i="7"/>
  <c r="AF94" i="7"/>
  <c r="AE94" i="7"/>
  <c r="AD94" i="7"/>
  <c r="AC94" i="7"/>
  <c r="AB94" i="7"/>
  <c r="AA94" i="7"/>
  <c r="Z94" i="7"/>
  <c r="Y94" i="7"/>
  <c r="X94" i="7"/>
  <c r="W94" i="7"/>
  <c r="V94" i="7"/>
  <c r="AI93" i="7"/>
  <c r="AH93" i="7"/>
  <c r="AG93" i="7"/>
  <c r="AF93" i="7"/>
  <c r="AE93" i="7"/>
  <c r="AD93" i="7"/>
  <c r="AC93" i="7"/>
  <c r="AB93" i="7"/>
  <c r="AA93" i="7"/>
  <c r="Z93" i="7"/>
  <c r="Y93" i="7"/>
  <c r="X93" i="7"/>
  <c r="W93" i="7"/>
  <c r="V93" i="7"/>
  <c r="AI92" i="7"/>
  <c r="AH92" i="7"/>
  <c r="AG92" i="7"/>
  <c r="AF92" i="7"/>
  <c r="AE92" i="7"/>
  <c r="AD92" i="7"/>
  <c r="AC92" i="7"/>
  <c r="AB92" i="7"/>
  <c r="AA92" i="7"/>
  <c r="Z92" i="7"/>
  <c r="Y92" i="7"/>
  <c r="X92" i="7"/>
  <c r="W92" i="7"/>
  <c r="V92" i="7"/>
  <c r="AI91" i="7"/>
  <c r="AH91" i="7"/>
  <c r="AG91" i="7"/>
  <c r="AF91" i="7"/>
  <c r="AE91" i="7"/>
  <c r="AD91" i="7"/>
  <c r="AC91" i="7"/>
  <c r="AB91" i="7"/>
  <c r="AA91" i="7"/>
  <c r="Z91" i="7"/>
  <c r="Y91" i="7"/>
  <c r="X91" i="7"/>
  <c r="W91" i="7"/>
  <c r="V91" i="7"/>
  <c r="AI90" i="7"/>
  <c r="AH90" i="7"/>
  <c r="AG90" i="7"/>
  <c r="AF90" i="7"/>
  <c r="AE90" i="7"/>
  <c r="AD90" i="7"/>
  <c r="AC90" i="7"/>
  <c r="AB90" i="7"/>
  <c r="AA90" i="7"/>
  <c r="Z90" i="7"/>
  <c r="Y90" i="7"/>
  <c r="X90" i="7"/>
  <c r="W90" i="7"/>
  <c r="V90" i="7"/>
  <c r="AI89" i="7"/>
  <c r="AH89" i="7"/>
  <c r="AG89" i="7"/>
  <c r="AF89" i="7"/>
  <c r="AE89" i="7"/>
  <c r="AD89" i="7"/>
  <c r="AC89" i="7"/>
  <c r="AB89" i="7"/>
  <c r="AA89" i="7"/>
  <c r="Z89" i="7"/>
  <c r="Y89" i="7"/>
  <c r="X89" i="7"/>
  <c r="W89" i="7"/>
  <c r="V89" i="7"/>
  <c r="AI88" i="7"/>
  <c r="AH88" i="7"/>
  <c r="AG88" i="7"/>
  <c r="AF88" i="7"/>
  <c r="AE88" i="7"/>
  <c r="AD88" i="7"/>
  <c r="AC88" i="7"/>
  <c r="AB88" i="7"/>
  <c r="AA88" i="7"/>
  <c r="Z88" i="7"/>
  <c r="Y88" i="7"/>
  <c r="X88" i="7"/>
  <c r="W88" i="7"/>
  <c r="V88" i="7"/>
  <c r="AI87" i="7"/>
  <c r="AH87" i="7"/>
  <c r="AG87" i="7"/>
  <c r="AF87" i="7"/>
  <c r="AE87" i="7"/>
  <c r="AD87" i="7"/>
  <c r="AC87" i="7"/>
  <c r="AB87" i="7"/>
  <c r="AA87" i="7"/>
  <c r="Z87" i="7"/>
  <c r="Y87" i="7"/>
  <c r="X87" i="7"/>
  <c r="W87" i="7"/>
  <c r="V87" i="7"/>
  <c r="AI86" i="7"/>
  <c r="AH86" i="7"/>
  <c r="AG86" i="7"/>
  <c r="AF86" i="7"/>
  <c r="AE86" i="7"/>
  <c r="AD86" i="7"/>
  <c r="AC86" i="7"/>
  <c r="AB86" i="7"/>
  <c r="AA86" i="7"/>
  <c r="Z86" i="7"/>
  <c r="Y86" i="7"/>
  <c r="X86" i="7"/>
  <c r="W86" i="7"/>
  <c r="V86" i="7"/>
  <c r="AI85" i="7"/>
  <c r="AH85" i="7"/>
  <c r="AG85" i="7"/>
  <c r="AF85" i="7"/>
  <c r="AE85" i="7"/>
  <c r="AD85" i="7"/>
  <c r="AC85" i="7"/>
  <c r="AB85" i="7"/>
  <c r="AA85" i="7"/>
  <c r="Z85" i="7"/>
  <c r="Y85" i="7"/>
  <c r="X85" i="7"/>
  <c r="W85" i="7"/>
  <c r="V85" i="7"/>
  <c r="AI84" i="7"/>
  <c r="AH84" i="7"/>
  <c r="AG84" i="7"/>
  <c r="AF84" i="7"/>
  <c r="AE84" i="7"/>
  <c r="AD84" i="7"/>
  <c r="AC84" i="7"/>
  <c r="AB84" i="7"/>
  <c r="AA84" i="7"/>
  <c r="Z84" i="7"/>
  <c r="Y84" i="7"/>
  <c r="X84" i="7"/>
  <c r="W84" i="7"/>
  <c r="V84" i="7"/>
  <c r="AI83" i="7"/>
  <c r="AH83" i="7"/>
  <c r="AG83" i="7"/>
  <c r="AF83" i="7"/>
  <c r="AE83" i="7"/>
  <c r="AD83" i="7"/>
  <c r="AC83" i="7"/>
  <c r="AB83" i="7"/>
  <c r="AA83" i="7"/>
  <c r="Z83" i="7"/>
  <c r="Y83" i="7"/>
  <c r="X83" i="7"/>
  <c r="W83" i="7"/>
  <c r="V83" i="7"/>
  <c r="AI82" i="7"/>
  <c r="AH82" i="7"/>
  <c r="AG82" i="7"/>
  <c r="AF82" i="7"/>
  <c r="AE82" i="7"/>
  <c r="AD82" i="7"/>
  <c r="AC82" i="7"/>
  <c r="AB82" i="7"/>
  <c r="AA82" i="7"/>
  <c r="Z82" i="7"/>
  <c r="Y82" i="7"/>
  <c r="X82" i="7"/>
  <c r="W82" i="7"/>
  <c r="V82" i="7"/>
  <c r="AI81" i="7"/>
  <c r="AH81" i="7"/>
  <c r="AG81" i="7"/>
  <c r="AF81" i="7"/>
  <c r="AE81" i="7"/>
  <c r="AD81" i="7"/>
  <c r="AC81" i="7"/>
  <c r="AB81" i="7"/>
  <c r="AA81" i="7"/>
  <c r="Z81" i="7"/>
  <c r="Y81" i="7"/>
  <c r="X81" i="7"/>
  <c r="W81" i="7"/>
  <c r="V81" i="7"/>
  <c r="AI80" i="7"/>
  <c r="AH80" i="7"/>
  <c r="AG80" i="7"/>
  <c r="AF80" i="7"/>
  <c r="AE80" i="7"/>
  <c r="AD80" i="7"/>
  <c r="AC80" i="7"/>
  <c r="AB80" i="7"/>
  <c r="AA80" i="7"/>
  <c r="Z80" i="7"/>
  <c r="Y80" i="7"/>
  <c r="X80" i="7"/>
  <c r="W80" i="7"/>
  <c r="V80" i="7"/>
  <c r="AI79" i="7"/>
  <c r="AH79" i="7"/>
  <c r="AG79" i="7"/>
  <c r="AF79" i="7"/>
  <c r="AE79" i="7"/>
  <c r="AD79" i="7"/>
  <c r="AC79" i="7"/>
  <c r="AB79" i="7"/>
  <c r="AA79" i="7"/>
  <c r="Z79" i="7"/>
  <c r="Y79" i="7"/>
  <c r="X79" i="7"/>
  <c r="W79" i="7"/>
  <c r="V79" i="7"/>
  <c r="AI78" i="7"/>
  <c r="AH78" i="7"/>
  <c r="AG78" i="7"/>
  <c r="AF78" i="7"/>
  <c r="AE78" i="7"/>
  <c r="AD78" i="7"/>
  <c r="AC78" i="7"/>
  <c r="AB78" i="7"/>
  <c r="AA78" i="7"/>
  <c r="Z78" i="7"/>
  <c r="Y78" i="7"/>
  <c r="X78" i="7"/>
  <c r="W78" i="7"/>
  <c r="V78" i="7"/>
  <c r="AI77" i="7"/>
  <c r="AH77" i="7"/>
  <c r="AG77" i="7"/>
  <c r="AF77" i="7"/>
  <c r="AE77" i="7"/>
  <c r="AD77" i="7"/>
  <c r="AC77" i="7"/>
  <c r="AB77" i="7"/>
  <c r="AA77" i="7"/>
  <c r="Z77" i="7"/>
  <c r="Y77" i="7"/>
  <c r="X77" i="7"/>
  <c r="W77" i="7"/>
  <c r="V77" i="7"/>
  <c r="AI76" i="7"/>
  <c r="AH76" i="7"/>
  <c r="AG76" i="7"/>
  <c r="AF76" i="7"/>
  <c r="AE76" i="7"/>
  <c r="AD76" i="7"/>
  <c r="AC76" i="7"/>
  <c r="AB76" i="7"/>
  <c r="AA76" i="7"/>
  <c r="Z76" i="7"/>
  <c r="Y76" i="7"/>
  <c r="X76" i="7"/>
  <c r="W76" i="7"/>
  <c r="V76" i="7"/>
  <c r="AI75" i="7"/>
  <c r="AH75" i="7"/>
  <c r="AG75" i="7"/>
  <c r="AF75" i="7"/>
  <c r="AE75" i="7"/>
  <c r="AD75" i="7"/>
  <c r="AC75" i="7"/>
  <c r="AB75" i="7"/>
  <c r="AA75" i="7"/>
  <c r="Z75" i="7"/>
  <c r="Y75" i="7"/>
  <c r="X75" i="7"/>
  <c r="W75" i="7"/>
  <c r="V75" i="7"/>
  <c r="AI74" i="7"/>
  <c r="AH74" i="7"/>
  <c r="AG74" i="7"/>
  <c r="AF74" i="7"/>
  <c r="AE74" i="7"/>
  <c r="AD74" i="7"/>
  <c r="AC74" i="7"/>
  <c r="AB74" i="7"/>
  <c r="AA74" i="7"/>
  <c r="Z74" i="7"/>
  <c r="Y74" i="7"/>
  <c r="X74" i="7"/>
  <c r="W74" i="7"/>
  <c r="V74" i="7"/>
  <c r="AI73" i="7"/>
  <c r="AH73" i="7"/>
  <c r="AG73" i="7"/>
  <c r="AF73" i="7"/>
  <c r="AE73" i="7"/>
  <c r="AD73" i="7"/>
  <c r="AC73" i="7"/>
  <c r="AB73" i="7"/>
  <c r="AA73" i="7"/>
  <c r="Z73" i="7"/>
  <c r="Y73" i="7"/>
  <c r="X73" i="7"/>
  <c r="W73" i="7"/>
  <c r="V73" i="7"/>
  <c r="AI72" i="7"/>
  <c r="AH72" i="7"/>
  <c r="AG72" i="7"/>
  <c r="AF72" i="7"/>
  <c r="AE72" i="7"/>
  <c r="AD72" i="7"/>
  <c r="AC72" i="7"/>
  <c r="AB72" i="7"/>
  <c r="AA72" i="7"/>
  <c r="Z72" i="7"/>
  <c r="Y72" i="7"/>
  <c r="X72" i="7"/>
  <c r="W72" i="7"/>
  <c r="V72" i="7"/>
  <c r="AI71" i="7"/>
  <c r="AH71" i="7"/>
  <c r="AG71" i="7"/>
  <c r="AF71" i="7"/>
  <c r="AE71" i="7"/>
  <c r="AD71" i="7"/>
  <c r="AC71" i="7"/>
  <c r="AB71" i="7"/>
  <c r="AA71" i="7"/>
  <c r="Z71" i="7"/>
  <c r="Y71" i="7"/>
  <c r="X71" i="7"/>
  <c r="W71" i="7"/>
  <c r="V71" i="7"/>
  <c r="AI70" i="7"/>
  <c r="AH70" i="7"/>
  <c r="AG70" i="7"/>
  <c r="AF70" i="7"/>
  <c r="AE70" i="7"/>
  <c r="AD70" i="7"/>
  <c r="AC70" i="7"/>
  <c r="AB70" i="7"/>
  <c r="AA70" i="7"/>
  <c r="Z70" i="7"/>
  <c r="Y70" i="7"/>
  <c r="X70" i="7"/>
  <c r="W70" i="7"/>
  <c r="V70" i="7"/>
  <c r="AI69" i="7"/>
  <c r="AH69" i="7"/>
  <c r="AG69" i="7"/>
  <c r="AF69" i="7"/>
  <c r="AE69" i="7"/>
  <c r="AD69" i="7"/>
  <c r="AC69" i="7"/>
  <c r="AB69" i="7"/>
  <c r="AA69" i="7"/>
  <c r="Z69" i="7"/>
  <c r="Y69" i="7"/>
  <c r="X69" i="7"/>
  <c r="W69" i="7"/>
  <c r="V69" i="7"/>
  <c r="AI68" i="7"/>
  <c r="AH68" i="7"/>
  <c r="AG68" i="7"/>
  <c r="AF68" i="7"/>
  <c r="AE68" i="7"/>
  <c r="AD68" i="7"/>
  <c r="AC68" i="7"/>
  <c r="AB68" i="7"/>
  <c r="AA68" i="7"/>
  <c r="Z68" i="7"/>
  <c r="Y68" i="7"/>
  <c r="X68" i="7"/>
  <c r="W68" i="7"/>
  <c r="V68" i="7"/>
  <c r="AI67" i="7"/>
  <c r="AH67" i="7"/>
  <c r="AG67" i="7"/>
  <c r="AF67" i="7"/>
  <c r="AE67" i="7"/>
  <c r="AD67" i="7"/>
  <c r="AC67" i="7"/>
  <c r="AB67" i="7"/>
  <c r="AA67" i="7"/>
  <c r="Z67" i="7"/>
  <c r="Y67" i="7"/>
  <c r="X67" i="7"/>
  <c r="W67" i="7"/>
  <c r="V67" i="7"/>
  <c r="AI66" i="7"/>
  <c r="AH66" i="7"/>
  <c r="AG66" i="7"/>
  <c r="AF66" i="7"/>
  <c r="AE66" i="7"/>
  <c r="AD66" i="7"/>
  <c r="AC66" i="7"/>
  <c r="AB66" i="7"/>
  <c r="AA66" i="7"/>
  <c r="Z66" i="7"/>
  <c r="Y66" i="7"/>
  <c r="X66" i="7"/>
  <c r="W66" i="7"/>
  <c r="V66" i="7"/>
  <c r="AI65" i="7"/>
  <c r="AH65" i="7"/>
  <c r="AG65" i="7"/>
  <c r="AF65" i="7"/>
  <c r="AE65" i="7"/>
  <c r="AD65" i="7"/>
  <c r="AC65" i="7"/>
  <c r="AB65" i="7"/>
  <c r="AA65" i="7"/>
  <c r="Z65" i="7"/>
  <c r="Y65" i="7"/>
  <c r="X65" i="7"/>
  <c r="W65" i="7"/>
  <c r="V65" i="7"/>
  <c r="AI64" i="7"/>
  <c r="AH64" i="7"/>
  <c r="AG64" i="7"/>
  <c r="AF64" i="7"/>
  <c r="AE64" i="7"/>
  <c r="AD64" i="7"/>
  <c r="AC64" i="7"/>
  <c r="AB64" i="7"/>
  <c r="AA64" i="7"/>
  <c r="Z64" i="7"/>
  <c r="Y64" i="7"/>
  <c r="X64" i="7"/>
  <c r="W64" i="7"/>
  <c r="V64" i="7"/>
  <c r="AI63" i="7"/>
  <c r="AH63" i="7"/>
  <c r="AG63" i="7"/>
  <c r="AF63" i="7"/>
  <c r="AE63" i="7"/>
  <c r="AD63" i="7"/>
  <c r="AC63" i="7"/>
  <c r="AB63" i="7"/>
  <c r="AA63" i="7"/>
  <c r="Z63" i="7"/>
  <c r="Y63" i="7"/>
  <c r="X63" i="7"/>
  <c r="W63" i="7"/>
  <c r="V63" i="7"/>
  <c r="AI62" i="7"/>
  <c r="AH62" i="7"/>
  <c r="AG62" i="7"/>
  <c r="AF62" i="7"/>
  <c r="AE62" i="7"/>
  <c r="AD62" i="7"/>
  <c r="AC62" i="7"/>
  <c r="AB62" i="7"/>
  <c r="AA62" i="7"/>
  <c r="Z62" i="7"/>
  <c r="Y62" i="7"/>
  <c r="X62" i="7"/>
  <c r="W62" i="7"/>
  <c r="V62" i="7"/>
  <c r="AI61" i="7"/>
  <c r="AH61" i="7"/>
  <c r="AG61" i="7"/>
  <c r="AF61" i="7"/>
  <c r="AE61" i="7"/>
  <c r="AD61" i="7"/>
  <c r="AC61" i="7"/>
  <c r="AB61" i="7"/>
  <c r="AA61" i="7"/>
  <c r="Z61" i="7"/>
  <c r="Y61" i="7"/>
  <c r="X61" i="7"/>
  <c r="W61" i="7"/>
  <c r="V61" i="7"/>
  <c r="AI60" i="7"/>
  <c r="AH60" i="7"/>
  <c r="AG60" i="7"/>
  <c r="AF60" i="7"/>
  <c r="AE60" i="7"/>
  <c r="AD60" i="7"/>
  <c r="AC60" i="7"/>
  <c r="AB60" i="7"/>
  <c r="AA60" i="7"/>
  <c r="Z60" i="7"/>
  <c r="Y60" i="7"/>
  <c r="X60" i="7"/>
  <c r="W60" i="7"/>
  <c r="V60" i="7"/>
  <c r="AI59" i="7"/>
  <c r="AH59" i="7"/>
  <c r="AG59" i="7"/>
  <c r="AF59" i="7"/>
  <c r="AE59" i="7"/>
  <c r="AD59" i="7"/>
  <c r="AC59" i="7"/>
  <c r="AB59" i="7"/>
  <c r="AA59" i="7"/>
  <c r="Z59" i="7"/>
  <c r="Y59" i="7"/>
  <c r="X59" i="7"/>
  <c r="W59" i="7"/>
  <c r="V59" i="7"/>
  <c r="AI58" i="7"/>
  <c r="AH58" i="7"/>
  <c r="AG58" i="7"/>
  <c r="AF58" i="7"/>
  <c r="AE58" i="7"/>
  <c r="AD58" i="7"/>
  <c r="AC58" i="7"/>
  <c r="AB58" i="7"/>
  <c r="AA58" i="7"/>
  <c r="Z58" i="7"/>
  <c r="Y58" i="7"/>
  <c r="X58" i="7"/>
  <c r="W58" i="7"/>
  <c r="V58" i="7"/>
  <c r="AI57" i="7"/>
  <c r="AH57" i="7"/>
  <c r="AG57" i="7"/>
  <c r="AF57" i="7"/>
  <c r="AE57" i="7"/>
  <c r="AD57" i="7"/>
  <c r="AC57" i="7"/>
  <c r="AB57" i="7"/>
  <c r="AA57" i="7"/>
  <c r="Z57" i="7"/>
  <c r="Y57" i="7"/>
  <c r="X57" i="7"/>
  <c r="W57" i="7"/>
  <c r="V57" i="7"/>
  <c r="AI56" i="7"/>
  <c r="AH56" i="7"/>
  <c r="AG56" i="7"/>
  <c r="AF56" i="7"/>
  <c r="AE56" i="7"/>
  <c r="AD56" i="7"/>
  <c r="AC56" i="7"/>
  <c r="AB56" i="7"/>
  <c r="AA56" i="7"/>
  <c r="Z56" i="7"/>
  <c r="Y56" i="7"/>
  <c r="X56" i="7"/>
  <c r="W56" i="7"/>
  <c r="V56" i="7"/>
  <c r="AI55" i="7"/>
  <c r="AH55" i="7"/>
  <c r="AG55" i="7"/>
  <c r="AF55" i="7"/>
  <c r="AE55" i="7"/>
  <c r="AD55" i="7"/>
  <c r="AC55" i="7"/>
  <c r="AB55" i="7"/>
  <c r="AA55" i="7"/>
  <c r="Z55" i="7"/>
  <c r="Y55" i="7"/>
  <c r="X55" i="7"/>
  <c r="W55" i="7"/>
  <c r="V55" i="7"/>
  <c r="AI54" i="7"/>
  <c r="AH54" i="7"/>
  <c r="AG54" i="7"/>
  <c r="AF54" i="7"/>
  <c r="AE54" i="7"/>
  <c r="AD54" i="7"/>
  <c r="AC54" i="7"/>
  <c r="AB54" i="7"/>
  <c r="AA54" i="7"/>
  <c r="Z54" i="7"/>
  <c r="Y54" i="7"/>
  <c r="X54" i="7"/>
  <c r="W54" i="7"/>
  <c r="V54" i="7"/>
  <c r="AI53" i="7"/>
  <c r="AH53" i="7"/>
  <c r="AG53" i="7"/>
  <c r="AF53" i="7"/>
  <c r="AE53" i="7"/>
  <c r="AD53" i="7"/>
  <c r="AC53" i="7"/>
  <c r="AB53" i="7"/>
  <c r="AA53" i="7"/>
  <c r="Z53" i="7"/>
  <c r="Y53" i="7"/>
  <c r="X53" i="7"/>
  <c r="W53" i="7"/>
  <c r="V53" i="7"/>
  <c r="AI52" i="7"/>
  <c r="AH52" i="7"/>
  <c r="AG52" i="7"/>
  <c r="AF52" i="7"/>
  <c r="AE52" i="7"/>
  <c r="AD52" i="7"/>
  <c r="AC52" i="7"/>
  <c r="AB52" i="7"/>
  <c r="AA52" i="7"/>
  <c r="Z52" i="7"/>
  <c r="Y52" i="7"/>
  <c r="X52" i="7"/>
  <c r="W52" i="7"/>
  <c r="V52" i="7"/>
  <c r="AI51" i="7"/>
  <c r="AH51" i="7"/>
  <c r="AG51" i="7"/>
  <c r="AF51" i="7"/>
  <c r="AE51" i="7"/>
  <c r="AD51" i="7"/>
  <c r="AC51" i="7"/>
  <c r="AB51" i="7"/>
  <c r="AA51" i="7"/>
  <c r="Z51" i="7"/>
  <c r="Y51" i="7"/>
  <c r="X51" i="7"/>
  <c r="W51" i="7"/>
  <c r="V51" i="7"/>
  <c r="AI50" i="7"/>
  <c r="AH50" i="7"/>
  <c r="AG50" i="7"/>
  <c r="AF50" i="7"/>
  <c r="AE50" i="7"/>
  <c r="AD50" i="7"/>
  <c r="AC50" i="7"/>
  <c r="AB50" i="7"/>
  <c r="AA50" i="7"/>
  <c r="Z50" i="7"/>
  <c r="Y50" i="7"/>
  <c r="X50" i="7"/>
  <c r="W50" i="7"/>
  <c r="V50" i="7"/>
  <c r="AI49" i="7"/>
  <c r="AH49" i="7"/>
  <c r="AG49" i="7"/>
  <c r="AF49" i="7"/>
  <c r="AE49" i="7"/>
  <c r="AD49" i="7"/>
  <c r="AC49" i="7"/>
  <c r="AB49" i="7"/>
  <c r="AA49" i="7"/>
  <c r="Z49" i="7"/>
  <c r="Y49" i="7"/>
  <c r="X49" i="7"/>
  <c r="W49" i="7"/>
  <c r="V49" i="7"/>
  <c r="AI48" i="7"/>
  <c r="AH48" i="7"/>
  <c r="AG48" i="7"/>
  <c r="AF48" i="7"/>
  <c r="AE48" i="7"/>
  <c r="AD48" i="7"/>
  <c r="AC48" i="7"/>
  <c r="AB48" i="7"/>
  <c r="AA48" i="7"/>
  <c r="Z48" i="7"/>
  <c r="Y48" i="7"/>
  <c r="X48" i="7"/>
  <c r="W48" i="7"/>
  <c r="V48" i="7"/>
  <c r="AI47" i="7"/>
  <c r="AH47" i="7"/>
  <c r="AG47" i="7"/>
  <c r="AF47" i="7"/>
  <c r="AE47" i="7"/>
  <c r="AD47" i="7"/>
  <c r="AC47" i="7"/>
  <c r="AB47" i="7"/>
  <c r="AA47" i="7"/>
  <c r="Z47" i="7"/>
  <c r="Y47" i="7"/>
  <c r="X47" i="7"/>
  <c r="W47" i="7"/>
  <c r="V47" i="7"/>
  <c r="AI46" i="7"/>
  <c r="AH46" i="7"/>
  <c r="AG46" i="7"/>
  <c r="AF46" i="7"/>
  <c r="AE46" i="7"/>
  <c r="AD46" i="7"/>
  <c r="AC46" i="7"/>
  <c r="AB46" i="7"/>
  <c r="AA46" i="7"/>
  <c r="Z46" i="7"/>
  <c r="Y46" i="7"/>
  <c r="X46" i="7"/>
  <c r="W46" i="7"/>
  <c r="V46" i="7"/>
  <c r="AI45" i="7"/>
  <c r="AH45" i="7"/>
  <c r="AG45" i="7"/>
  <c r="AF45" i="7"/>
  <c r="AE45" i="7"/>
  <c r="AD45" i="7"/>
  <c r="AC45" i="7"/>
  <c r="AB45" i="7"/>
  <c r="AA45" i="7"/>
  <c r="Z45" i="7"/>
  <c r="Y45" i="7"/>
  <c r="X45" i="7"/>
  <c r="W45" i="7"/>
  <c r="V45" i="7"/>
  <c r="AI44" i="7"/>
  <c r="AH44" i="7"/>
  <c r="AG44" i="7"/>
  <c r="AF44" i="7"/>
  <c r="AE44" i="7"/>
  <c r="AD44" i="7"/>
  <c r="AC44" i="7"/>
  <c r="AB44" i="7"/>
  <c r="AA44" i="7"/>
  <c r="Z44" i="7"/>
  <c r="Y44" i="7"/>
  <c r="X44" i="7"/>
  <c r="W44" i="7"/>
  <c r="V44" i="7"/>
  <c r="AI43" i="7"/>
  <c r="AH43" i="7"/>
  <c r="AG43" i="7"/>
  <c r="AF43" i="7"/>
  <c r="AE43" i="7"/>
  <c r="AD43" i="7"/>
  <c r="AC43" i="7"/>
  <c r="AB43" i="7"/>
  <c r="AA43" i="7"/>
  <c r="Z43" i="7"/>
  <c r="Y43" i="7"/>
  <c r="X43" i="7"/>
  <c r="W43" i="7"/>
  <c r="V43" i="7"/>
  <c r="AI42" i="7"/>
  <c r="AH42" i="7"/>
  <c r="AG42" i="7"/>
  <c r="AF42" i="7"/>
  <c r="AE42" i="7"/>
  <c r="AD42" i="7"/>
  <c r="AC42" i="7"/>
  <c r="AB42" i="7"/>
  <c r="AA42" i="7"/>
  <c r="Z42" i="7"/>
  <c r="Y42" i="7"/>
  <c r="X42" i="7"/>
  <c r="W42" i="7"/>
  <c r="V42" i="7"/>
  <c r="AI41" i="7"/>
  <c r="AH41" i="7"/>
  <c r="AG41" i="7"/>
  <c r="AF41" i="7"/>
  <c r="AE41" i="7"/>
  <c r="AD41" i="7"/>
  <c r="AC41" i="7"/>
  <c r="AB41" i="7"/>
  <c r="AA41" i="7"/>
  <c r="Z41" i="7"/>
  <c r="Y41" i="7"/>
  <c r="X41" i="7"/>
  <c r="W41" i="7"/>
  <c r="V41" i="7"/>
  <c r="AI40" i="7"/>
  <c r="AH40" i="7"/>
  <c r="AG40" i="7"/>
  <c r="AF40" i="7"/>
  <c r="AE40" i="7"/>
  <c r="AD40" i="7"/>
  <c r="AC40" i="7"/>
  <c r="AB40" i="7"/>
  <c r="AA40" i="7"/>
  <c r="Z40" i="7"/>
  <c r="Y40" i="7"/>
  <c r="X40" i="7"/>
  <c r="W40" i="7"/>
  <c r="V40" i="7"/>
  <c r="AI39" i="7"/>
  <c r="AH39" i="7"/>
  <c r="AG39" i="7"/>
  <c r="AF39" i="7"/>
  <c r="AE39" i="7"/>
  <c r="AD39" i="7"/>
  <c r="AC39" i="7"/>
  <c r="AB39" i="7"/>
  <c r="AA39" i="7"/>
  <c r="Z39" i="7"/>
  <c r="Y39" i="7"/>
  <c r="X39" i="7"/>
  <c r="W39" i="7"/>
  <c r="V39" i="7"/>
  <c r="AI38" i="7"/>
  <c r="AH38" i="7"/>
  <c r="AG38" i="7"/>
  <c r="AF38" i="7"/>
  <c r="AE38" i="7"/>
  <c r="AD38" i="7"/>
  <c r="AC38" i="7"/>
  <c r="AB38" i="7"/>
  <c r="AA38" i="7"/>
  <c r="Z38" i="7"/>
  <c r="Y38" i="7"/>
  <c r="X38" i="7"/>
  <c r="W38" i="7"/>
  <c r="V38" i="7"/>
  <c r="AI37" i="7"/>
  <c r="AH37" i="7"/>
  <c r="AG37" i="7"/>
  <c r="AF37" i="7"/>
  <c r="AE37" i="7"/>
  <c r="AD37" i="7"/>
  <c r="AC37" i="7"/>
  <c r="AB37" i="7"/>
  <c r="AA37" i="7"/>
  <c r="Z37" i="7"/>
  <c r="Y37" i="7"/>
  <c r="X37" i="7"/>
  <c r="W37" i="7"/>
  <c r="V37" i="7"/>
  <c r="AI36" i="7"/>
  <c r="AH36" i="7"/>
  <c r="AG36" i="7"/>
  <c r="AF36" i="7"/>
  <c r="AE36" i="7"/>
  <c r="AD36" i="7"/>
  <c r="AC36" i="7"/>
  <c r="AB36" i="7"/>
  <c r="AA36" i="7"/>
  <c r="Z36" i="7"/>
  <c r="Y36" i="7"/>
  <c r="X36" i="7"/>
  <c r="W36" i="7"/>
  <c r="V36" i="7"/>
  <c r="AI35" i="7"/>
  <c r="AH35" i="7"/>
  <c r="AG35" i="7"/>
  <c r="AF35" i="7"/>
  <c r="AE35" i="7"/>
  <c r="AD35" i="7"/>
  <c r="AC35" i="7"/>
  <c r="AB35" i="7"/>
  <c r="AA35" i="7"/>
  <c r="Z35" i="7"/>
  <c r="Y35" i="7"/>
  <c r="X35" i="7"/>
  <c r="W35" i="7"/>
  <c r="V35" i="7"/>
  <c r="AI34" i="7"/>
  <c r="AH34" i="7"/>
  <c r="AG34" i="7"/>
  <c r="AF34" i="7"/>
  <c r="AE34" i="7"/>
  <c r="AD34" i="7"/>
  <c r="AC34" i="7"/>
  <c r="AB34" i="7"/>
  <c r="AA34" i="7"/>
  <c r="Z34" i="7"/>
  <c r="Y34" i="7"/>
  <c r="X34" i="7"/>
  <c r="W34" i="7"/>
  <c r="V34" i="7"/>
  <c r="AI33" i="7"/>
  <c r="AH33" i="7"/>
  <c r="AG33" i="7"/>
  <c r="AF33" i="7"/>
  <c r="AE33" i="7"/>
  <c r="AD33" i="7"/>
  <c r="AC33" i="7"/>
  <c r="AB33" i="7"/>
  <c r="AA33" i="7"/>
  <c r="Z33" i="7"/>
  <c r="Y33" i="7"/>
  <c r="X33" i="7"/>
  <c r="W33" i="7"/>
  <c r="V33" i="7"/>
  <c r="AI32" i="7"/>
  <c r="AH32" i="7"/>
  <c r="AG32" i="7"/>
  <c r="AF32" i="7"/>
  <c r="AE32" i="7"/>
  <c r="AD32" i="7"/>
  <c r="AC32" i="7"/>
  <c r="AB32" i="7"/>
  <c r="AA32" i="7"/>
  <c r="Z32" i="7"/>
  <c r="Y32" i="7"/>
  <c r="X32" i="7"/>
  <c r="W32" i="7"/>
  <c r="V32" i="7"/>
  <c r="AI31" i="7"/>
  <c r="AH31" i="7"/>
  <c r="AG31" i="7"/>
  <c r="AF31" i="7"/>
  <c r="AE31" i="7"/>
  <c r="AD31" i="7"/>
  <c r="AC31" i="7"/>
  <c r="AB31" i="7"/>
  <c r="AA31" i="7"/>
  <c r="Z31" i="7"/>
  <c r="Y31" i="7"/>
  <c r="X31" i="7"/>
  <c r="W31" i="7"/>
  <c r="V31" i="7"/>
  <c r="AI30" i="7"/>
  <c r="AH30" i="7"/>
  <c r="AG30" i="7"/>
  <c r="AF30" i="7"/>
  <c r="AE30" i="7"/>
  <c r="AD30" i="7"/>
  <c r="AC30" i="7"/>
  <c r="AB30" i="7"/>
  <c r="AA30" i="7"/>
  <c r="Z30" i="7"/>
  <c r="Y30" i="7"/>
  <c r="X30" i="7"/>
  <c r="W30" i="7"/>
  <c r="V30" i="7"/>
  <c r="AI29" i="7"/>
  <c r="AH29" i="7"/>
  <c r="AG29" i="7"/>
  <c r="AF29" i="7"/>
  <c r="AE29" i="7"/>
  <c r="AD29" i="7"/>
  <c r="AC29" i="7"/>
  <c r="AB29" i="7"/>
  <c r="AA29" i="7"/>
  <c r="Z29" i="7"/>
  <c r="Y29" i="7"/>
  <c r="X29" i="7"/>
  <c r="W29" i="7"/>
  <c r="V29" i="7"/>
  <c r="AI28" i="7"/>
  <c r="AH28" i="7"/>
  <c r="AG28" i="7"/>
  <c r="AF28" i="7"/>
  <c r="AE28" i="7"/>
  <c r="AD28" i="7"/>
  <c r="AC28" i="7"/>
  <c r="AB28" i="7"/>
  <c r="AA28" i="7"/>
  <c r="Z28" i="7"/>
  <c r="Y28" i="7"/>
  <c r="X28" i="7"/>
  <c r="W28" i="7"/>
  <c r="V28" i="7"/>
  <c r="AI27" i="7"/>
  <c r="AH27" i="7"/>
  <c r="AG27" i="7"/>
  <c r="AF27" i="7"/>
  <c r="AE27" i="7"/>
  <c r="AD27" i="7"/>
  <c r="AC27" i="7"/>
  <c r="AB27" i="7"/>
  <c r="AA27" i="7"/>
  <c r="Z27" i="7"/>
  <c r="Y27" i="7"/>
  <c r="X27" i="7"/>
  <c r="W27" i="7"/>
  <c r="V27" i="7"/>
  <c r="AI26" i="7"/>
  <c r="AH26" i="7"/>
  <c r="AG26" i="7"/>
  <c r="AF26" i="7"/>
  <c r="AE26" i="7"/>
  <c r="AD26" i="7"/>
  <c r="AC26" i="7"/>
  <c r="AB26" i="7"/>
  <c r="AA26" i="7"/>
  <c r="Z26" i="7"/>
  <c r="Y26" i="7"/>
  <c r="X26" i="7"/>
  <c r="W26" i="7"/>
  <c r="V26" i="7"/>
  <c r="AI25" i="7"/>
  <c r="AH25" i="7"/>
  <c r="AG25" i="7"/>
  <c r="AF25" i="7"/>
  <c r="AE25" i="7"/>
  <c r="AD25" i="7"/>
  <c r="AC25" i="7"/>
  <c r="AB25" i="7"/>
  <c r="AA25" i="7"/>
  <c r="Z25" i="7"/>
  <c r="Y25" i="7"/>
  <c r="X25" i="7"/>
  <c r="W25" i="7"/>
  <c r="V25" i="7"/>
  <c r="AI24" i="7"/>
  <c r="AH24" i="7"/>
  <c r="AG24" i="7"/>
  <c r="AF24" i="7"/>
  <c r="AE24" i="7"/>
  <c r="AD24" i="7"/>
  <c r="AC24" i="7"/>
  <c r="AB24" i="7"/>
  <c r="AA24" i="7"/>
  <c r="Z24" i="7"/>
  <c r="Y24" i="7"/>
  <c r="X24" i="7"/>
  <c r="W24" i="7"/>
  <c r="V24" i="7"/>
  <c r="AI23" i="7"/>
  <c r="AH23" i="7"/>
  <c r="AG23" i="7"/>
  <c r="AF23" i="7"/>
  <c r="AE23" i="7"/>
  <c r="AD23" i="7"/>
  <c r="AC23" i="7"/>
  <c r="AB23" i="7"/>
  <c r="AA23" i="7"/>
  <c r="Z23" i="7"/>
  <c r="Y23" i="7"/>
  <c r="X23" i="7"/>
  <c r="W23" i="7"/>
  <c r="V23" i="7"/>
  <c r="AI22" i="7"/>
  <c r="AH22" i="7"/>
  <c r="AG22" i="7"/>
  <c r="AF22" i="7"/>
  <c r="AE22" i="7"/>
  <c r="AD22" i="7"/>
  <c r="AC22" i="7"/>
  <c r="AB22" i="7"/>
  <c r="AA22" i="7"/>
  <c r="Z22" i="7"/>
  <c r="Y22" i="7"/>
  <c r="X22" i="7"/>
  <c r="W22" i="7"/>
  <c r="V22" i="7"/>
  <c r="AI21" i="7"/>
  <c r="AH21" i="7"/>
  <c r="AG21" i="7"/>
  <c r="AF21" i="7"/>
  <c r="AE21" i="7"/>
  <c r="AD21" i="7"/>
  <c r="AC21" i="7"/>
  <c r="AB21" i="7"/>
  <c r="AA21" i="7"/>
  <c r="Z21" i="7"/>
  <c r="Y21" i="7"/>
  <c r="X21" i="7"/>
  <c r="W21" i="7"/>
  <c r="V21" i="7"/>
  <c r="AI20" i="7"/>
  <c r="AH20" i="7"/>
  <c r="AG20" i="7"/>
  <c r="AF20" i="7"/>
  <c r="AE20" i="7"/>
  <c r="AD20" i="7"/>
  <c r="AC20" i="7"/>
  <c r="AB20" i="7"/>
  <c r="AA20" i="7"/>
  <c r="Z20" i="7"/>
  <c r="Y20" i="7"/>
  <c r="X20" i="7"/>
  <c r="W20" i="7"/>
  <c r="V20" i="7"/>
  <c r="AI19" i="7"/>
  <c r="AH19" i="7"/>
  <c r="AG19" i="7"/>
  <c r="AF19" i="7"/>
  <c r="AE19" i="7"/>
  <c r="AD19" i="7"/>
  <c r="AC19" i="7"/>
  <c r="AB19" i="7"/>
  <c r="AA19" i="7"/>
  <c r="Z19" i="7"/>
  <c r="Y19" i="7"/>
  <c r="X19" i="7"/>
  <c r="W19" i="7"/>
  <c r="V19" i="7"/>
  <c r="AI18" i="7"/>
  <c r="AH18" i="7"/>
  <c r="AG18" i="7"/>
  <c r="AF18" i="7"/>
  <c r="AE18" i="7"/>
  <c r="AD18" i="7"/>
  <c r="AC18" i="7"/>
  <c r="AB18" i="7"/>
  <c r="AA18" i="7"/>
  <c r="Z18" i="7"/>
  <c r="Y18" i="7"/>
  <c r="X18" i="7"/>
  <c r="W18" i="7"/>
  <c r="V18" i="7"/>
  <c r="AI17" i="7"/>
  <c r="AH17" i="7"/>
  <c r="AG17" i="7"/>
  <c r="AF17" i="7"/>
  <c r="AE17" i="7"/>
  <c r="AD17" i="7"/>
  <c r="AC17" i="7"/>
  <c r="AB17" i="7"/>
  <c r="AA17" i="7"/>
  <c r="Z17" i="7"/>
  <c r="Y17" i="7"/>
  <c r="X17" i="7"/>
  <c r="W17" i="7"/>
  <c r="V17" i="7"/>
  <c r="AI16" i="7"/>
  <c r="AH16" i="7"/>
  <c r="AG16" i="7"/>
  <c r="AF16" i="7"/>
  <c r="AE16" i="7"/>
  <c r="AD16" i="7"/>
  <c r="AC16" i="7"/>
  <c r="AB16" i="7"/>
  <c r="AA16" i="7"/>
  <c r="Z16" i="7"/>
  <c r="Y16" i="7"/>
  <c r="X16" i="7"/>
  <c r="W16" i="7"/>
  <c r="V16" i="7"/>
  <c r="AI15" i="7"/>
  <c r="AH15" i="7"/>
  <c r="AG15" i="7"/>
  <c r="AF15" i="7"/>
  <c r="AE15" i="7"/>
  <c r="AD15" i="7"/>
  <c r="AC15" i="7"/>
  <c r="AB15" i="7"/>
  <c r="AA15" i="7"/>
  <c r="Z15" i="7"/>
  <c r="Y15" i="7"/>
  <c r="X15" i="7"/>
  <c r="W15" i="7"/>
  <c r="V15" i="7"/>
  <c r="AI14" i="7"/>
  <c r="AH14" i="7"/>
  <c r="AG14" i="7"/>
  <c r="AF14" i="7"/>
  <c r="AE14" i="7"/>
  <c r="AD14" i="7"/>
  <c r="AC14" i="7"/>
  <c r="AB14" i="7"/>
  <c r="AA14" i="7"/>
  <c r="Z14" i="7"/>
  <c r="Y14" i="7"/>
  <c r="X14" i="7"/>
  <c r="W14" i="7"/>
  <c r="V14" i="7"/>
  <c r="AI13" i="7"/>
  <c r="AH13" i="7"/>
  <c r="AG13" i="7"/>
  <c r="AF13" i="7"/>
  <c r="AE13" i="7"/>
  <c r="AD13" i="7"/>
  <c r="AC13" i="7"/>
  <c r="AB13" i="7"/>
  <c r="AA13" i="7"/>
  <c r="Z13" i="7"/>
  <c r="Y13" i="7"/>
  <c r="X13" i="7"/>
  <c r="W13" i="7"/>
  <c r="V13" i="7"/>
  <c r="AI12" i="7"/>
  <c r="AH12" i="7"/>
  <c r="AG12" i="7"/>
  <c r="AF12" i="7"/>
  <c r="AE12" i="7"/>
  <c r="AD12" i="7"/>
  <c r="AC12" i="7"/>
  <c r="AB12" i="7"/>
  <c r="AA12" i="7"/>
  <c r="Z12" i="7"/>
  <c r="Y12" i="7"/>
  <c r="X12" i="7"/>
  <c r="W12" i="7"/>
  <c r="V12" i="7"/>
  <c r="AI11" i="7"/>
  <c r="AH11" i="7"/>
  <c r="AG11" i="7"/>
  <c r="AF11" i="7"/>
  <c r="AE11" i="7"/>
  <c r="AD11" i="7"/>
  <c r="AC11" i="7"/>
  <c r="AB11" i="7"/>
  <c r="AA11" i="7"/>
  <c r="Z11" i="7"/>
  <c r="Y11" i="7"/>
  <c r="X11" i="7"/>
  <c r="W11" i="7"/>
  <c r="V11" i="7"/>
  <c r="AI10" i="7"/>
  <c r="AH10" i="7"/>
  <c r="AG10" i="7"/>
  <c r="AF10" i="7"/>
  <c r="AE10" i="7"/>
  <c r="AD10" i="7"/>
  <c r="AC10" i="7"/>
  <c r="AB10" i="7"/>
  <c r="AA10" i="7"/>
  <c r="Z10" i="7"/>
  <c r="Y10" i="7"/>
  <c r="X10" i="7"/>
  <c r="W10" i="7"/>
  <c r="V10" i="7"/>
  <c r="AI9" i="7"/>
  <c r="AH9" i="7"/>
  <c r="AG9" i="7"/>
  <c r="AF9" i="7"/>
  <c r="AE9" i="7"/>
  <c r="AD9" i="7"/>
  <c r="AC9" i="7"/>
  <c r="AB9" i="7"/>
  <c r="AA9" i="7"/>
  <c r="Z9" i="7"/>
  <c r="Y9" i="7"/>
  <c r="X9" i="7"/>
  <c r="W9" i="7"/>
  <c r="V9" i="7"/>
  <c r="AI8" i="7"/>
  <c r="AH8" i="7"/>
  <c r="AG8" i="7"/>
  <c r="AF8" i="7"/>
  <c r="AE8" i="7"/>
  <c r="AD8" i="7"/>
  <c r="AC8" i="7"/>
  <c r="AB8" i="7"/>
  <c r="AA8" i="7"/>
  <c r="Z8" i="7"/>
  <c r="Y8" i="7"/>
  <c r="X8" i="7"/>
  <c r="W8" i="7"/>
  <c r="V8" i="7"/>
  <c r="AI7" i="7"/>
  <c r="AH7" i="7"/>
  <c r="AG7" i="7"/>
  <c r="AF7" i="7"/>
  <c r="AE7" i="7"/>
  <c r="AD7" i="7"/>
  <c r="AC7" i="7"/>
  <c r="AB7" i="7"/>
  <c r="AA7" i="7"/>
  <c r="Z7" i="7"/>
  <c r="Y7" i="7"/>
  <c r="X7" i="7"/>
  <c r="W7" i="7"/>
  <c r="V7" i="7"/>
  <c r="AI6" i="7"/>
  <c r="AH6" i="7"/>
  <c r="AG6" i="7"/>
  <c r="AF6" i="7"/>
  <c r="AE6" i="7"/>
  <c r="AD6" i="7"/>
  <c r="AC6" i="7"/>
  <c r="AB6" i="7"/>
  <c r="AA6" i="7"/>
  <c r="Z6" i="7"/>
  <c r="Y6" i="7"/>
  <c r="X6" i="7"/>
  <c r="W6" i="7"/>
  <c r="V6" i="7"/>
  <c r="AI5" i="7"/>
  <c r="AH5" i="7"/>
  <c r="AG5" i="7"/>
  <c r="AF5" i="7"/>
  <c r="AE5" i="7"/>
  <c r="AD5" i="7"/>
  <c r="AC5" i="7"/>
  <c r="AB5" i="7"/>
  <c r="AA5" i="7"/>
  <c r="Z5" i="7"/>
  <c r="Y5" i="7"/>
  <c r="X5" i="7"/>
  <c r="W5" i="7"/>
  <c r="V5" i="7"/>
  <c r="AI4" i="7"/>
  <c r="AH4" i="7"/>
  <c r="AG4" i="7"/>
  <c r="AF4" i="7"/>
  <c r="AE4" i="7"/>
  <c r="AD4" i="7"/>
  <c r="AC4" i="7"/>
  <c r="AB4" i="7"/>
  <c r="AA4" i="7"/>
  <c r="Z4" i="7"/>
  <c r="Y4" i="7"/>
  <c r="X4" i="7"/>
  <c r="W4" i="7"/>
  <c r="V4" i="7"/>
  <c r="AI3" i="7"/>
  <c r="AH3" i="7"/>
  <c r="AG3" i="7"/>
  <c r="AF3" i="7"/>
  <c r="AE3" i="7"/>
  <c r="AD3" i="7"/>
  <c r="AC3" i="7"/>
  <c r="AB3" i="7"/>
  <c r="AA3" i="7"/>
  <c r="Z3" i="7"/>
  <c r="Y3" i="7"/>
  <c r="X3" i="7"/>
  <c r="W3" i="7"/>
  <c r="V3" i="7"/>
  <c r="AI2" i="7"/>
  <c r="AH2" i="7"/>
  <c r="AG2" i="7"/>
  <c r="AF2" i="7"/>
  <c r="AE2" i="7"/>
  <c r="AD2" i="7"/>
  <c r="AC2" i="7"/>
  <c r="AB2" i="7"/>
  <c r="AA2" i="7"/>
  <c r="Z2" i="7"/>
  <c r="Y2" i="7"/>
  <c r="X2" i="7"/>
  <c r="W2" i="7"/>
  <c r="V2" i="7"/>
  <c r="U304" i="7"/>
  <c r="T304" i="7"/>
  <c r="S304" i="7"/>
  <c r="R304" i="7"/>
  <c r="Q304" i="7"/>
  <c r="P304" i="7"/>
  <c r="O304" i="7"/>
  <c r="N304" i="7"/>
  <c r="M304" i="7"/>
  <c r="L304" i="7"/>
  <c r="K304" i="7"/>
  <c r="J304" i="7"/>
  <c r="I304" i="7"/>
  <c r="H304" i="7"/>
  <c r="G304" i="7"/>
  <c r="F304" i="7"/>
  <c r="E304" i="7"/>
  <c r="C304" i="7"/>
  <c r="U303" i="7"/>
  <c r="T303" i="7"/>
  <c r="S303" i="7"/>
  <c r="R303" i="7"/>
  <c r="Q303" i="7"/>
  <c r="P303" i="7"/>
  <c r="O303" i="7"/>
  <c r="N303" i="7"/>
  <c r="M303" i="7"/>
  <c r="L303" i="7"/>
  <c r="K303" i="7"/>
  <c r="J303" i="7"/>
  <c r="I303" i="7"/>
  <c r="H303" i="7"/>
  <c r="G303" i="7"/>
  <c r="F303" i="7"/>
  <c r="E303" i="7"/>
  <c r="C303" i="7"/>
  <c r="U302" i="7"/>
  <c r="T302" i="7"/>
  <c r="S302" i="7"/>
  <c r="R302" i="7"/>
  <c r="Q302" i="7"/>
  <c r="P302" i="7"/>
  <c r="O302" i="7"/>
  <c r="N302" i="7"/>
  <c r="M302" i="7"/>
  <c r="L302" i="7"/>
  <c r="K302" i="7"/>
  <c r="J302" i="7"/>
  <c r="I302" i="7"/>
  <c r="H302" i="7"/>
  <c r="G302" i="7"/>
  <c r="F302" i="7"/>
  <c r="E302" i="7"/>
  <c r="C302" i="7"/>
  <c r="U301" i="7"/>
  <c r="T301" i="7"/>
  <c r="S301" i="7"/>
  <c r="R301" i="7"/>
  <c r="Q301" i="7"/>
  <c r="P301" i="7"/>
  <c r="O301" i="7"/>
  <c r="N301" i="7"/>
  <c r="M301" i="7"/>
  <c r="L301" i="7"/>
  <c r="K301" i="7"/>
  <c r="J301" i="7"/>
  <c r="I301" i="7"/>
  <c r="H301" i="7"/>
  <c r="G301" i="7"/>
  <c r="F301" i="7"/>
  <c r="E301" i="7"/>
  <c r="C301" i="7"/>
  <c r="U300" i="7"/>
  <c r="T300" i="7"/>
  <c r="S300" i="7"/>
  <c r="R300" i="7"/>
  <c r="Q300" i="7"/>
  <c r="P300" i="7"/>
  <c r="O300" i="7"/>
  <c r="N300" i="7"/>
  <c r="M300" i="7"/>
  <c r="L300" i="7"/>
  <c r="K300" i="7"/>
  <c r="J300" i="7"/>
  <c r="I300" i="7"/>
  <c r="H300" i="7"/>
  <c r="G300" i="7"/>
  <c r="F300" i="7"/>
  <c r="E300" i="7"/>
  <c r="C300" i="7"/>
  <c r="U299" i="7"/>
  <c r="T299" i="7"/>
  <c r="S299" i="7"/>
  <c r="R299" i="7"/>
  <c r="Q299" i="7"/>
  <c r="P299" i="7"/>
  <c r="O299" i="7"/>
  <c r="N299" i="7"/>
  <c r="M299" i="7"/>
  <c r="L299" i="7"/>
  <c r="K299" i="7"/>
  <c r="J299" i="7"/>
  <c r="I299" i="7"/>
  <c r="H299" i="7"/>
  <c r="G299" i="7"/>
  <c r="F299" i="7"/>
  <c r="E299" i="7"/>
  <c r="C299" i="7"/>
  <c r="U298" i="7"/>
  <c r="T298" i="7"/>
  <c r="S298" i="7"/>
  <c r="R298" i="7"/>
  <c r="Q298" i="7"/>
  <c r="P298" i="7"/>
  <c r="O298" i="7"/>
  <c r="N298" i="7"/>
  <c r="M298" i="7"/>
  <c r="L298" i="7"/>
  <c r="K298" i="7"/>
  <c r="J298" i="7"/>
  <c r="I298" i="7"/>
  <c r="H298" i="7"/>
  <c r="G298" i="7"/>
  <c r="F298" i="7"/>
  <c r="E298" i="7"/>
  <c r="C298" i="7"/>
  <c r="U297" i="7"/>
  <c r="T297" i="7"/>
  <c r="S297" i="7"/>
  <c r="R297" i="7"/>
  <c r="Q297" i="7"/>
  <c r="P297" i="7"/>
  <c r="O297" i="7"/>
  <c r="N297" i="7"/>
  <c r="M297" i="7"/>
  <c r="L297" i="7"/>
  <c r="K297" i="7"/>
  <c r="J297" i="7"/>
  <c r="I297" i="7"/>
  <c r="H297" i="7"/>
  <c r="G297" i="7"/>
  <c r="F297" i="7"/>
  <c r="E297" i="7"/>
  <c r="C297" i="7"/>
  <c r="U296" i="7"/>
  <c r="T296" i="7"/>
  <c r="S296" i="7"/>
  <c r="R296" i="7"/>
  <c r="Q296" i="7"/>
  <c r="P296" i="7"/>
  <c r="O296" i="7"/>
  <c r="N296" i="7"/>
  <c r="M296" i="7"/>
  <c r="L296" i="7"/>
  <c r="K296" i="7"/>
  <c r="J296" i="7"/>
  <c r="I296" i="7"/>
  <c r="H296" i="7"/>
  <c r="G296" i="7"/>
  <c r="F296" i="7"/>
  <c r="E296" i="7"/>
  <c r="C296" i="7"/>
  <c r="U295" i="7"/>
  <c r="T295" i="7"/>
  <c r="S295" i="7"/>
  <c r="R295" i="7"/>
  <c r="Q295" i="7"/>
  <c r="P295" i="7"/>
  <c r="O295" i="7"/>
  <c r="N295" i="7"/>
  <c r="M295" i="7"/>
  <c r="L295" i="7"/>
  <c r="K295" i="7"/>
  <c r="J295" i="7"/>
  <c r="I295" i="7"/>
  <c r="H295" i="7"/>
  <c r="G295" i="7"/>
  <c r="F295" i="7"/>
  <c r="E295" i="7"/>
  <c r="C295" i="7"/>
  <c r="U294" i="7"/>
  <c r="T294" i="7"/>
  <c r="S294" i="7"/>
  <c r="R294" i="7"/>
  <c r="Q294" i="7"/>
  <c r="P294" i="7"/>
  <c r="O294" i="7"/>
  <c r="N294" i="7"/>
  <c r="M294" i="7"/>
  <c r="L294" i="7"/>
  <c r="K294" i="7"/>
  <c r="J294" i="7"/>
  <c r="I294" i="7"/>
  <c r="H294" i="7"/>
  <c r="G294" i="7"/>
  <c r="F294" i="7"/>
  <c r="E294" i="7"/>
  <c r="C294" i="7"/>
  <c r="U293" i="7"/>
  <c r="T293" i="7"/>
  <c r="S293" i="7"/>
  <c r="R293" i="7"/>
  <c r="Q293" i="7"/>
  <c r="P293" i="7"/>
  <c r="O293" i="7"/>
  <c r="N293" i="7"/>
  <c r="M293" i="7"/>
  <c r="L293" i="7"/>
  <c r="K293" i="7"/>
  <c r="J293" i="7"/>
  <c r="I293" i="7"/>
  <c r="H293" i="7"/>
  <c r="G293" i="7"/>
  <c r="F293" i="7"/>
  <c r="E293" i="7"/>
  <c r="C293" i="7"/>
  <c r="U292" i="7"/>
  <c r="T292" i="7"/>
  <c r="S292" i="7"/>
  <c r="R292" i="7"/>
  <c r="Q292" i="7"/>
  <c r="P292" i="7"/>
  <c r="O292" i="7"/>
  <c r="N292" i="7"/>
  <c r="M292" i="7"/>
  <c r="L292" i="7"/>
  <c r="K292" i="7"/>
  <c r="J292" i="7"/>
  <c r="I292" i="7"/>
  <c r="H292" i="7"/>
  <c r="G292" i="7"/>
  <c r="F292" i="7"/>
  <c r="E292" i="7"/>
  <c r="C292" i="7"/>
  <c r="U291" i="7"/>
  <c r="T291" i="7"/>
  <c r="S291" i="7"/>
  <c r="R291" i="7"/>
  <c r="Q291" i="7"/>
  <c r="P291" i="7"/>
  <c r="O291" i="7"/>
  <c r="N291" i="7"/>
  <c r="M291" i="7"/>
  <c r="L291" i="7"/>
  <c r="K291" i="7"/>
  <c r="J291" i="7"/>
  <c r="I291" i="7"/>
  <c r="H291" i="7"/>
  <c r="G291" i="7"/>
  <c r="F291" i="7"/>
  <c r="E291" i="7"/>
  <c r="C291" i="7"/>
  <c r="U290" i="7"/>
  <c r="T290" i="7"/>
  <c r="S290" i="7"/>
  <c r="R290" i="7"/>
  <c r="Q290" i="7"/>
  <c r="P290" i="7"/>
  <c r="O290" i="7"/>
  <c r="N290" i="7"/>
  <c r="M290" i="7"/>
  <c r="L290" i="7"/>
  <c r="K290" i="7"/>
  <c r="J290" i="7"/>
  <c r="I290" i="7"/>
  <c r="H290" i="7"/>
  <c r="G290" i="7"/>
  <c r="F290" i="7"/>
  <c r="E290" i="7"/>
  <c r="C290" i="7"/>
  <c r="U289" i="7"/>
  <c r="T289" i="7"/>
  <c r="S289" i="7"/>
  <c r="R289" i="7"/>
  <c r="Q289" i="7"/>
  <c r="P289" i="7"/>
  <c r="O289" i="7"/>
  <c r="N289" i="7"/>
  <c r="M289" i="7"/>
  <c r="L289" i="7"/>
  <c r="K289" i="7"/>
  <c r="J289" i="7"/>
  <c r="I289" i="7"/>
  <c r="H289" i="7"/>
  <c r="G289" i="7"/>
  <c r="F289" i="7"/>
  <c r="E289" i="7"/>
  <c r="C289" i="7"/>
  <c r="U288" i="7"/>
  <c r="T288" i="7"/>
  <c r="S288" i="7"/>
  <c r="R288" i="7"/>
  <c r="Q288" i="7"/>
  <c r="P288" i="7"/>
  <c r="O288" i="7"/>
  <c r="N288" i="7"/>
  <c r="M288" i="7"/>
  <c r="L288" i="7"/>
  <c r="K288" i="7"/>
  <c r="J288" i="7"/>
  <c r="I288" i="7"/>
  <c r="H288" i="7"/>
  <c r="G288" i="7"/>
  <c r="F288" i="7"/>
  <c r="E288" i="7"/>
  <c r="C288" i="7"/>
  <c r="U287" i="7"/>
  <c r="T287" i="7"/>
  <c r="S287" i="7"/>
  <c r="R287" i="7"/>
  <c r="Q287" i="7"/>
  <c r="P287" i="7"/>
  <c r="O287" i="7"/>
  <c r="N287" i="7"/>
  <c r="M287" i="7"/>
  <c r="L287" i="7"/>
  <c r="K287" i="7"/>
  <c r="J287" i="7"/>
  <c r="I287" i="7"/>
  <c r="H287" i="7"/>
  <c r="G287" i="7"/>
  <c r="F287" i="7"/>
  <c r="E287" i="7"/>
  <c r="C287" i="7"/>
  <c r="U286" i="7"/>
  <c r="T286" i="7"/>
  <c r="S286" i="7"/>
  <c r="R286" i="7"/>
  <c r="Q286" i="7"/>
  <c r="P286" i="7"/>
  <c r="O286" i="7"/>
  <c r="N286" i="7"/>
  <c r="M286" i="7"/>
  <c r="L286" i="7"/>
  <c r="K286" i="7"/>
  <c r="J286" i="7"/>
  <c r="I286" i="7"/>
  <c r="H286" i="7"/>
  <c r="G286" i="7"/>
  <c r="F286" i="7"/>
  <c r="E286" i="7"/>
  <c r="C286" i="7"/>
  <c r="U285" i="7"/>
  <c r="T285" i="7"/>
  <c r="S285" i="7"/>
  <c r="R285" i="7"/>
  <c r="Q285" i="7"/>
  <c r="P285" i="7"/>
  <c r="O285" i="7"/>
  <c r="N285" i="7"/>
  <c r="M285" i="7"/>
  <c r="L285" i="7"/>
  <c r="K285" i="7"/>
  <c r="J285" i="7"/>
  <c r="I285" i="7"/>
  <c r="H285" i="7"/>
  <c r="G285" i="7"/>
  <c r="F285" i="7"/>
  <c r="E285" i="7"/>
  <c r="C285" i="7"/>
  <c r="U284" i="7"/>
  <c r="T284" i="7"/>
  <c r="S284" i="7"/>
  <c r="R284" i="7"/>
  <c r="Q284" i="7"/>
  <c r="P284" i="7"/>
  <c r="O284" i="7"/>
  <c r="N284" i="7"/>
  <c r="M284" i="7"/>
  <c r="L284" i="7"/>
  <c r="K284" i="7"/>
  <c r="J284" i="7"/>
  <c r="I284" i="7"/>
  <c r="H284" i="7"/>
  <c r="G284" i="7"/>
  <c r="F284" i="7"/>
  <c r="E284" i="7"/>
  <c r="C284" i="7"/>
  <c r="U283" i="7"/>
  <c r="T283" i="7"/>
  <c r="S283" i="7"/>
  <c r="R283" i="7"/>
  <c r="Q283" i="7"/>
  <c r="P283" i="7"/>
  <c r="O283" i="7"/>
  <c r="N283" i="7"/>
  <c r="M283" i="7"/>
  <c r="L283" i="7"/>
  <c r="K283" i="7"/>
  <c r="J283" i="7"/>
  <c r="I283" i="7"/>
  <c r="H283" i="7"/>
  <c r="G283" i="7"/>
  <c r="F283" i="7"/>
  <c r="E283" i="7"/>
  <c r="C283" i="7"/>
  <c r="U282" i="7"/>
  <c r="T282" i="7"/>
  <c r="S282" i="7"/>
  <c r="R282" i="7"/>
  <c r="Q282" i="7"/>
  <c r="P282" i="7"/>
  <c r="O282" i="7"/>
  <c r="N282" i="7"/>
  <c r="M282" i="7"/>
  <c r="L282" i="7"/>
  <c r="K282" i="7"/>
  <c r="J282" i="7"/>
  <c r="I282" i="7"/>
  <c r="H282" i="7"/>
  <c r="G282" i="7"/>
  <c r="F282" i="7"/>
  <c r="E282" i="7"/>
  <c r="C282" i="7"/>
  <c r="U281" i="7"/>
  <c r="T281" i="7"/>
  <c r="S281" i="7"/>
  <c r="R281" i="7"/>
  <c r="Q281" i="7"/>
  <c r="P281" i="7"/>
  <c r="O281" i="7"/>
  <c r="N281" i="7"/>
  <c r="M281" i="7"/>
  <c r="L281" i="7"/>
  <c r="K281" i="7"/>
  <c r="J281" i="7"/>
  <c r="I281" i="7"/>
  <c r="H281" i="7"/>
  <c r="G281" i="7"/>
  <c r="F281" i="7"/>
  <c r="E281" i="7"/>
  <c r="C281" i="7"/>
  <c r="U280" i="7"/>
  <c r="T280" i="7"/>
  <c r="S280" i="7"/>
  <c r="R280" i="7"/>
  <c r="Q280" i="7"/>
  <c r="P280" i="7"/>
  <c r="O280" i="7"/>
  <c r="N280" i="7"/>
  <c r="M280" i="7"/>
  <c r="L280" i="7"/>
  <c r="K280" i="7"/>
  <c r="J280" i="7"/>
  <c r="I280" i="7"/>
  <c r="H280" i="7"/>
  <c r="G280" i="7"/>
  <c r="F280" i="7"/>
  <c r="E280" i="7"/>
  <c r="C280" i="7"/>
  <c r="U279" i="7"/>
  <c r="T279" i="7"/>
  <c r="S279" i="7"/>
  <c r="R279" i="7"/>
  <c r="Q279" i="7"/>
  <c r="P279" i="7"/>
  <c r="O279" i="7"/>
  <c r="N279" i="7"/>
  <c r="M279" i="7"/>
  <c r="L279" i="7"/>
  <c r="K279" i="7"/>
  <c r="J279" i="7"/>
  <c r="I279" i="7"/>
  <c r="H279" i="7"/>
  <c r="G279" i="7"/>
  <c r="F279" i="7"/>
  <c r="E279" i="7"/>
  <c r="C279" i="7"/>
  <c r="U278" i="7"/>
  <c r="T278" i="7"/>
  <c r="S278" i="7"/>
  <c r="R278" i="7"/>
  <c r="Q278" i="7"/>
  <c r="P278" i="7"/>
  <c r="O278" i="7"/>
  <c r="N278" i="7"/>
  <c r="M278" i="7"/>
  <c r="L278" i="7"/>
  <c r="K278" i="7"/>
  <c r="J278" i="7"/>
  <c r="I278" i="7"/>
  <c r="H278" i="7"/>
  <c r="G278" i="7"/>
  <c r="F278" i="7"/>
  <c r="E278" i="7"/>
  <c r="C278" i="7"/>
  <c r="U277" i="7"/>
  <c r="T277" i="7"/>
  <c r="S277" i="7"/>
  <c r="R277" i="7"/>
  <c r="Q277" i="7"/>
  <c r="P277" i="7"/>
  <c r="O277" i="7"/>
  <c r="N277" i="7"/>
  <c r="M277" i="7"/>
  <c r="L277" i="7"/>
  <c r="K277" i="7"/>
  <c r="J277" i="7"/>
  <c r="I277" i="7"/>
  <c r="H277" i="7"/>
  <c r="G277" i="7"/>
  <c r="F277" i="7"/>
  <c r="E277" i="7"/>
  <c r="C277" i="7"/>
  <c r="U276" i="7"/>
  <c r="T276" i="7"/>
  <c r="S276" i="7"/>
  <c r="R276" i="7"/>
  <c r="Q276" i="7"/>
  <c r="P276" i="7"/>
  <c r="O276" i="7"/>
  <c r="N276" i="7"/>
  <c r="M276" i="7"/>
  <c r="L276" i="7"/>
  <c r="K276" i="7"/>
  <c r="J276" i="7"/>
  <c r="I276" i="7"/>
  <c r="H276" i="7"/>
  <c r="G276" i="7"/>
  <c r="F276" i="7"/>
  <c r="E276" i="7"/>
  <c r="C276" i="7"/>
  <c r="U275" i="7"/>
  <c r="T275" i="7"/>
  <c r="S275" i="7"/>
  <c r="R275" i="7"/>
  <c r="Q275" i="7"/>
  <c r="P275" i="7"/>
  <c r="O275" i="7"/>
  <c r="N275" i="7"/>
  <c r="M275" i="7"/>
  <c r="L275" i="7"/>
  <c r="K275" i="7"/>
  <c r="J275" i="7"/>
  <c r="I275" i="7"/>
  <c r="H275" i="7"/>
  <c r="G275" i="7"/>
  <c r="F275" i="7"/>
  <c r="E275" i="7"/>
  <c r="C275" i="7"/>
  <c r="U274" i="7"/>
  <c r="T274" i="7"/>
  <c r="S274" i="7"/>
  <c r="R274" i="7"/>
  <c r="Q274" i="7"/>
  <c r="P274" i="7"/>
  <c r="O274" i="7"/>
  <c r="N274" i="7"/>
  <c r="M274" i="7"/>
  <c r="L274" i="7"/>
  <c r="K274" i="7"/>
  <c r="J274" i="7"/>
  <c r="I274" i="7"/>
  <c r="H274" i="7"/>
  <c r="G274" i="7"/>
  <c r="F274" i="7"/>
  <c r="E274" i="7"/>
  <c r="C274" i="7"/>
  <c r="U273" i="7"/>
  <c r="T273" i="7"/>
  <c r="S273" i="7"/>
  <c r="R273" i="7"/>
  <c r="Q273" i="7"/>
  <c r="P273" i="7"/>
  <c r="O273" i="7"/>
  <c r="N273" i="7"/>
  <c r="M273" i="7"/>
  <c r="L273" i="7"/>
  <c r="K273" i="7"/>
  <c r="J273" i="7"/>
  <c r="I273" i="7"/>
  <c r="H273" i="7"/>
  <c r="G273" i="7"/>
  <c r="F273" i="7"/>
  <c r="E273" i="7"/>
  <c r="C273" i="7"/>
  <c r="U272" i="7"/>
  <c r="T272" i="7"/>
  <c r="S272" i="7"/>
  <c r="R272" i="7"/>
  <c r="Q272" i="7"/>
  <c r="P272" i="7"/>
  <c r="O272" i="7"/>
  <c r="N272" i="7"/>
  <c r="M272" i="7"/>
  <c r="L272" i="7"/>
  <c r="K272" i="7"/>
  <c r="J272" i="7"/>
  <c r="I272" i="7"/>
  <c r="H272" i="7"/>
  <c r="G272" i="7"/>
  <c r="F272" i="7"/>
  <c r="E272" i="7"/>
  <c r="C272" i="7"/>
  <c r="U271" i="7"/>
  <c r="T271" i="7"/>
  <c r="S271" i="7"/>
  <c r="R271" i="7"/>
  <c r="Q271" i="7"/>
  <c r="P271" i="7"/>
  <c r="O271" i="7"/>
  <c r="N271" i="7"/>
  <c r="M271" i="7"/>
  <c r="L271" i="7"/>
  <c r="K271" i="7"/>
  <c r="J271" i="7"/>
  <c r="I271" i="7"/>
  <c r="H271" i="7"/>
  <c r="G271" i="7"/>
  <c r="F271" i="7"/>
  <c r="E271" i="7"/>
  <c r="C271" i="7"/>
  <c r="U270" i="7"/>
  <c r="T270" i="7"/>
  <c r="S270" i="7"/>
  <c r="R270" i="7"/>
  <c r="Q270" i="7"/>
  <c r="P270" i="7"/>
  <c r="O270" i="7"/>
  <c r="N270" i="7"/>
  <c r="M270" i="7"/>
  <c r="L270" i="7"/>
  <c r="K270" i="7"/>
  <c r="J270" i="7"/>
  <c r="I270" i="7"/>
  <c r="H270" i="7"/>
  <c r="G270" i="7"/>
  <c r="F270" i="7"/>
  <c r="E270" i="7"/>
  <c r="C270" i="7"/>
  <c r="U269" i="7"/>
  <c r="T269" i="7"/>
  <c r="S269" i="7"/>
  <c r="R269" i="7"/>
  <c r="Q269" i="7"/>
  <c r="P269" i="7"/>
  <c r="O269" i="7"/>
  <c r="N269" i="7"/>
  <c r="M269" i="7"/>
  <c r="L269" i="7"/>
  <c r="K269" i="7"/>
  <c r="J269" i="7"/>
  <c r="I269" i="7"/>
  <c r="H269" i="7"/>
  <c r="G269" i="7"/>
  <c r="F269" i="7"/>
  <c r="E269" i="7"/>
  <c r="C269" i="7"/>
  <c r="U268" i="7"/>
  <c r="T268" i="7"/>
  <c r="S268" i="7"/>
  <c r="R268" i="7"/>
  <c r="Q268" i="7"/>
  <c r="P268" i="7"/>
  <c r="O268" i="7"/>
  <c r="N268" i="7"/>
  <c r="M268" i="7"/>
  <c r="L268" i="7"/>
  <c r="K268" i="7"/>
  <c r="J268" i="7"/>
  <c r="I268" i="7"/>
  <c r="H268" i="7"/>
  <c r="G268" i="7"/>
  <c r="F268" i="7"/>
  <c r="E268" i="7"/>
  <c r="C268" i="7"/>
  <c r="U267" i="7"/>
  <c r="T267" i="7"/>
  <c r="S267" i="7"/>
  <c r="R267" i="7"/>
  <c r="Q267" i="7"/>
  <c r="P267" i="7"/>
  <c r="O267" i="7"/>
  <c r="N267" i="7"/>
  <c r="M267" i="7"/>
  <c r="L267" i="7"/>
  <c r="K267" i="7"/>
  <c r="J267" i="7"/>
  <c r="I267" i="7"/>
  <c r="H267" i="7"/>
  <c r="G267" i="7"/>
  <c r="F267" i="7"/>
  <c r="E267" i="7"/>
  <c r="C267" i="7"/>
  <c r="U266" i="7"/>
  <c r="T266" i="7"/>
  <c r="S266" i="7"/>
  <c r="R266" i="7"/>
  <c r="Q266" i="7"/>
  <c r="P266" i="7"/>
  <c r="O266" i="7"/>
  <c r="N266" i="7"/>
  <c r="M266" i="7"/>
  <c r="L266" i="7"/>
  <c r="K266" i="7"/>
  <c r="J266" i="7"/>
  <c r="I266" i="7"/>
  <c r="H266" i="7"/>
  <c r="G266" i="7"/>
  <c r="F266" i="7"/>
  <c r="E266" i="7"/>
  <c r="C266" i="7"/>
  <c r="U265" i="7"/>
  <c r="T265" i="7"/>
  <c r="S265" i="7"/>
  <c r="R265" i="7"/>
  <c r="Q265" i="7"/>
  <c r="P265" i="7"/>
  <c r="O265" i="7"/>
  <c r="N265" i="7"/>
  <c r="M265" i="7"/>
  <c r="L265" i="7"/>
  <c r="K265" i="7"/>
  <c r="J265" i="7"/>
  <c r="I265" i="7"/>
  <c r="H265" i="7"/>
  <c r="G265" i="7"/>
  <c r="F265" i="7"/>
  <c r="E265" i="7"/>
  <c r="C265" i="7"/>
  <c r="U262" i="7"/>
  <c r="T262" i="7"/>
  <c r="S262" i="7"/>
  <c r="R262" i="7"/>
  <c r="Q262" i="7"/>
  <c r="P262" i="7"/>
  <c r="O262" i="7"/>
  <c r="N262" i="7"/>
  <c r="M262" i="7"/>
  <c r="L262" i="7"/>
  <c r="K262" i="7"/>
  <c r="J262" i="7"/>
  <c r="I262" i="7"/>
  <c r="H262" i="7"/>
  <c r="G262" i="7"/>
  <c r="F262" i="7"/>
  <c r="E262" i="7"/>
  <c r="C262" i="7"/>
  <c r="U261" i="7"/>
  <c r="T261" i="7"/>
  <c r="S261" i="7"/>
  <c r="R261" i="7"/>
  <c r="Q261" i="7"/>
  <c r="P261" i="7"/>
  <c r="O261" i="7"/>
  <c r="N261" i="7"/>
  <c r="M261" i="7"/>
  <c r="L261" i="7"/>
  <c r="K261" i="7"/>
  <c r="J261" i="7"/>
  <c r="I261" i="7"/>
  <c r="H261" i="7"/>
  <c r="G261" i="7"/>
  <c r="F261" i="7"/>
  <c r="E261" i="7"/>
  <c r="C261" i="7"/>
  <c r="U260" i="7"/>
  <c r="T260" i="7"/>
  <c r="S260" i="7"/>
  <c r="R260" i="7"/>
  <c r="Q260" i="7"/>
  <c r="P260" i="7"/>
  <c r="O260" i="7"/>
  <c r="N260" i="7"/>
  <c r="M260" i="7"/>
  <c r="L260" i="7"/>
  <c r="K260" i="7"/>
  <c r="J260" i="7"/>
  <c r="I260" i="7"/>
  <c r="H260" i="7"/>
  <c r="G260" i="7"/>
  <c r="F260" i="7"/>
  <c r="E260" i="7"/>
  <c r="C260" i="7"/>
  <c r="U259" i="7"/>
  <c r="T259" i="7"/>
  <c r="S259" i="7"/>
  <c r="R259" i="7"/>
  <c r="Q259" i="7"/>
  <c r="P259" i="7"/>
  <c r="O259" i="7"/>
  <c r="N259" i="7"/>
  <c r="M259" i="7"/>
  <c r="L259" i="7"/>
  <c r="K259" i="7"/>
  <c r="J259" i="7"/>
  <c r="I259" i="7"/>
  <c r="H259" i="7"/>
  <c r="G259" i="7"/>
  <c r="F259" i="7"/>
  <c r="E259" i="7"/>
  <c r="C259" i="7"/>
  <c r="U258" i="7"/>
  <c r="T258" i="7"/>
  <c r="S258" i="7"/>
  <c r="R258" i="7"/>
  <c r="Q258" i="7"/>
  <c r="P258" i="7"/>
  <c r="O258" i="7"/>
  <c r="N258" i="7"/>
  <c r="M258" i="7"/>
  <c r="L258" i="7"/>
  <c r="K258" i="7"/>
  <c r="J258" i="7"/>
  <c r="I258" i="7"/>
  <c r="H258" i="7"/>
  <c r="G258" i="7"/>
  <c r="F258" i="7"/>
  <c r="E258" i="7"/>
  <c r="C258" i="7"/>
  <c r="U257" i="7"/>
  <c r="T257" i="7"/>
  <c r="S257" i="7"/>
  <c r="R257" i="7"/>
  <c r="Q257" i="7"/>
  <c r="P257" i="7"/>
  <c r="O257" i="7"/>
  <c r="N257" i="7"/>
  <c r="M257" i="7"/>
  <c r="L257" i="7"/>
  <c r="K257" i="7"/>
  <c r="J257" i="7"/>
  <c r="I257" i="7"/>
  <c r="H257" i="7"/>
  <c r="G257" i="7"/>
  <c r="F257" i="7"/>
  <c r="E257" i="7"/>
  <c r="C257" i="7"/>
  <c r="U256" i="7"/>
  <c r="T256" i="7"/>
  <c r="S256" i="7"/>
  <c r="R256" i="7"/>
  <c r="Q256" i="7"/>
  <c r="P256" i="7"/>
  <c r="O256" i="7"/>
  <c r="N256" i="7"/>
  <c r="M256" i="7"/>
  <c r="L256" i="7"/>
  <c r="K256" i="7"/>
  <c r="J256" i="7"/>
  <c r="I256" i="7"/>
  <c r="H256" i="7"/>
  <c r="G256" i="7"/>
  <c r="F256" i="7"/>
  <c r="E256" i="7"/>
  <c r="C256" i="7"/>
  <c r="U255" i="7"/>
  <c r="T255" i="7"/>
  <c r="S255" i="7"/>
  <c r="R255" i="7"/>
  <c r="Q255" i="7"/>
  <c r="P255" i="7"/>
  <c r="O255" i="7"/>
  <c r="N255" i="7"/>
  <c r="M255" i="7"/>
  <c r="L255" i="7"/>
  <c r="K255" i="7"/>
  <c r="J255" i="7"/>
  <c r="I255" i="7"/>
  <c r="H255" i="7"/>
  <c r="G255" i="7"/>
  <c r="F255" i="7"/>
  <c r="E255" i="7"/>
  <c r="C255" i="7"/>
  <c r="U254" i="7"/>
  <c r="T254" i="7"/>
  <c r="S254" i="7"/>
  <c r="R254" i="7"/>
  <c r="Q254" i="7"/>
  <c r="P254" i="7"/>
  <c r="O254" i="7"/>
  <c r="N254" i="7"/>
  <c r="M254" i="7"/>
  <c r="L254" i="7"/>
  <c r="K254" i="7"/>
  <c r="J254" i="7"/>
  <c r="I254" i="7"/>
  <c r="H254" i="7"/>
  <c r="G254" i="7"/>
  <c r="F254" i="7"/>
  <c r="E254" i="7"/>
  <c r="C254" i="7"/>
  <c r="U253" i="7"/>
  <c r="T253" i="7"/>
  <c r="S253" i="7"/>
  <c r="R253" i="7"/>
  <c r="Q253" i="7"/>
  <c r="P253" i="7"/>
  <c r="O253" i="7"/>
  <c r="N253" i="7"/>
  <c r="M253" i="7"/>
  <c r="L253" i="7"/>
  <c r="K253" i="7"/>
  <c r="J253" i="7"/>
  <c r="I253" i="7"/>
  <c r="H253" i="7"/>
  <c r="G253" i="7"/>
  <c r="F253" i="7"/>
  <c r="E253" i="7"/>
  <c r="C253" i="7"/>
  <c r="U252" i="7"/>
  <c r="T252" i="7"/>
  <c r="S252" i="7"/>
  <c r="R252" i="7"/>
  <c r="Q252" i="7"/>
  <c r="P252" i="7"/>
  <c r="O252" i="7"/>
  <c r="N252" i="7"/>
  <c r="M252" i="7"/>
  <c r="L252" i="7"/>
  <c r="K252" i="7"/>
  <c r="J252" i="7"/>
  <c r="I252" i="7"/>
  <c r="H252" i="7"/>
  <c r="G252" i="7"/>
  <c r="F252" i="7"/>
  <c r="E252" i="7"/>
  <c r="C252" i="7"/>
  <c r="U251" i="7"/>
  <c r="T251" i="7"/>
  <c r="S251" i="7"/>
  <c r="R251" i="7"/>
  <c r="Q251" i="7"/>
  <c r="P251" i="7"/>
  <c r="O251" i="7"/>
  <c r="N251" i="7"/>
  <c r="M251" i="7"/>
  <c r="L251" i="7"/>
  <c r="K251" i="7"/>
  <c r="J251" i="7"/>
  <c r="I251" i="7"/>
  <c r="H251" i="7"/>
  <c r="G251" i="7"/>
  <c r="F251" i="7"/>
  <c r="E251" i="7"/>
  <c r="C251" i="7"/>
  <c r="U250" i="7"/>
  <c r="T250" i="7"/>
  <c r="S250" i="7"/>
  <c r="R250" i="7"/>
  <c r="Q250" i="7"/>
  <c r="P250" i="7"/>
  <c r="O250" i="7"/>
  <c r="N250" i="7"/>
  <c r="M250" i="7"/>
  <c r="L250" i="7"/>
  <c r="K250" i="7"/>
  <c r="J250" i="7"/>
  <c r="I250" i="7"/>
  <c r="H250" i="7"/>
  <c r="G250" i="7"/>
  <c r="F250" i="7"/>
  <c r="E250" i="7"/>
  <c r="C250" i="7"/>
  <c r="U249" i="7"/>
  <c r="T249" i="7"/>
  <c r="S249" i="7"/>
  <c r="R249" i="7"/>
  <c r="Q249" i="7"/>
  <c r="P249" i="7"/>
  <c r="O249" i="7"/>
  <c r="N249" i="7"/>
  <c r="M249" i="7"/>
  <c r="L249" i="7"/>
  <c r="K249" i="7"/>
  <c r="J249" i="7"/>
  <c r="I249" i="7"/>
  <c r="H249" i="7"/>
  <c r="G249" i="7"/>
  <c r="F249" i="7"/>
  <c r="E249" i="7"/>
  <c r="C249" i="7"/>
  <c r="U248" i="7"/>
  <c r="T248" i="7"/>
  <c r="S248" i="7"/>
  <c r="R248" i="7"/>
  <c r="Q248" i="7"/>
  <c r="P248" i="7"/>
  <c r="O248" i="7"/>
  <c r="N248" i="7"/>
  <c r="M248" i="7"/>
  <c r="L248" i="7"/>
  <c r="K248" i="7"/>
  <c r="J248" i="7"/>
  <c r="I248" i="7"/>
  <c r="H248" i="7"/>
  <c r="G248" i="7"/>
  <c r="F248" i="7"/>
  <c r="E248" i="7"/>
  <c r="C248" i="7"/>
  <c r="U247" i="7"/>
  <c r="T247" i="7"/>
  <c r="S247" i="7"/>
  <c r="R247" i="7"/>
  <c r="Q247" i="7"/>
  <c r="P247" i="7"/>
  <c r="O247" i="7"/>
  <c r="N247" i="7"/>
  <c r="M247" i="7"/>
  <c r="L247" i="7"/>
  <c r="K247" i="7"/>
  <c r="J247" i="7"/>
  <c r="I247" i="7"/>
  <c r="H247" i="7"/>
  <c r="G247" i="7"/>
  <c r="F247" i="7"/>
  <c r="E247" i="7"/>
  <c r="C247" i="7"/>
  <c r="U246" i="7"/>
  <c r="T246" i="7"/>
  <c r="S246" i="7"/>
  <c r="R246" i="7"/>
  <c r="Q246" i="7"/>
  <c r="P246" i="7"/>
  <c r="O246" i="7"/>
  <c r="N246" i="7"/>
  <c r="M246" i="7"/>
  <c r="L246" i="7"/>
  <c r="K246" i="7"/>
  <c r="J246" i="7"/>
  <c r="I246" i="7"/>
  <c r="H246" i="7"/>
  <c r="G246" i="7"/>
  <c r="F246" i="7"/>
  <c r="E246" i="7"/>
  <c r="C246" i="7"/>
  <c r="U245" i="7"/>
  <c r="T245" i="7"/>
  <c r="S245" i="7"/>
  <c r="R245" i="7"/>
  <c r="Q245" i="7"/>
  <c r="P245" i="7"/>
  <c r="O245" i="7"/>
  <c r="N245" i="7"/>
  <c r="M245" i="7"/>
  <c r="L245" i="7"/>
  <c r="K245" i="7"/>
  <c r="J245" i="7"/>
  <c r="I245" i="7"/>
  <c r="H245" i="7"/>
  <c r="G245" i="7"/>
  <c r="F245" i="7"/>
  <c r="E245" i="7"/>
  <c r="C245" i="7"/>
  <c r="U244" i="7"/>
  <c r="T244" i="7"/>
  <c r="S244" i="7"/>
  <c r="R244" i="7"/>
  <c r="Q244" i="7"/>
  <c r="P244" i="7"/>
  <c r="O244" i="7"/>
  <c r="N244" i="7"/>
  <c r="M244" i="7"/>
  <c r="L244" i="7"/>
  <c r="K244" i="7"/>
  <c r="J244" i="7"/>
  <c r="I244" i="7"/>
  <c r="H244" i="7"/>
  <c r="G244" i="7"/>
  <c r="F244" i="7"/>
  <c r="E244" i="7"/>
  <c r="C244" i="7"/>
  <c r="U243" i="7"/>
  <c r="T243" i="7"/>
  <c r="S243" i="7"/>
  <c r="R243" i="7"/>
  <c r="Q243" i="7"/>
  <c r="P243" i="7"/>
  <c r="O243" i="7"/>
  <c r="N243" i="7"/>
  <c r="M243" i="7"/>
  <c r="L243" i="7"/>
  <c r="K243" i="7"/>
  <c r="J243" i="7"/>
  <c r="I243" i="7"/>
  <c r="H243" i="7"/>
  <c r="G243" i="7"/>
  <c r="F243" i="7"/>
  <c r="E243" i="7"/>
  <c r="C243" i="7"/>
  <c r="U242" i="7"/>
  <c r="T242" i="7"/>
  <c r="S242" i="7"/>
  <c r="R242" i="7"/>
  <c r="Q242" i="7"/>
  <c r="P242" i="7"/>
  <c r="O242" i="7"/>
  <c r="N242" i="7"/>
  <c r="M242" i="7"/>
  <c r="L242" i="7"/>
  <c r="K242" i="7"/>
  <c r="J242" i="7"/>
  <c r="I242" i="7"/>
  <c r="H242" i="7"/>
  <c r="G242" i="7"/>
  <c r="F242" i="7"/>
  <c r="E242" i="7"/>
  <c r="C242" i="7"/>
  <c r="U241" i="7"/>
  <c r="T241" i="7"/>
  <c r="S241" i="7"/>
  <c r="R241" i="7"/>
  <c r="Q241" i="7"/>
  <c r="P241" i="7"/>
  <c r="O241" i="7"/>
  <c r="N241" i="7"/>
  <c r="M241" i="7"/>
  <c r="L241" i="7"/>
  <c r="K241" i="7"/>
  <c r="J241" i="7"/>
  <c r="I241" i="7"/>
  <c r="H241" i="7"/>
  <c r="G241" i="7"/>
  <c r="F241" i="7"/>
  <c r="E241" i="7"/>
  <c r="C241" i="7"/>
  <c r="U240" i="7"/>
  <c r="T240" i="7"/>
  <c r="S240" i="7"/>
  <c r="R240" i="7"/>
  <c r="Q240" i="7"/>
  <c r="P240" i="7"/>
  <c r="O240" i="7"/>
  <c r="N240" i="7"/>
  <c r="M240" i="7"/>
  <c r="L240" i="7"/>
  <c r="K240" i="7"/>
  <c r="J240" i="7"/>
  <c r="I240" i="7"/>
  <c r="H240" i="7"/>
  <c r="G240" i="7"/>
  <c r="F240" i="7"/>
  <c r="E240" i="7"/>
  <c r="C240" i="7"/>
  <c r="U239" i="7"/>
  <c r="T239" i="7"/>
  <c r="S239" i="7"/>
  <c r="R239" i="7"/>
  <c r="Q239" i="7"/>
  <c r="P239" i="7"/>
  <c r="O239" i="7"/>
  <c r="N239" i="7"/>
  <c r="M239" i="7"/>
  <c r="L239" i="7"/>
  <c r="K239" i="7"/>
  <c r="J239" i="7"/>
  <c r="I239" i="7"/>
  <c r="H239" i="7"/>
  <c r="G239" i="7"/>
  <c r="F239" i="7"/>
  <c r="E239" i="7"/>
  <c r="C239" i="7"/>
  <c r="U238" i="7"/>
  <c r="T238" i="7"/>
  <c r="S238" i="7"/>
  <c r="R238" i="7"/>
  <c r="Q238" i="7"/>
  <c r="P238" i="7"/>
  <c r="O238" i="7"/>
  <c r="N238" i="7"/>
  <c r="M238" i="7"/>
  <c r="L238" i="7"/>
  <c r="K238" i="7"/>
  <c r="J238" i="7"/>
  <c r="I238" i="7"/>
  <c r="H238" i="7"/>
  <c r="G238" i="7"/>
  <c r="F238" i="7"/>
  <c r="E238" i="7"/>
  <c r="C238" i="7"/>
  <c r="U237" i="7"/>
  <c r="T237" i="7"/>
  <c r="S237" i="7"/>
  <c r="R237" i="7"/>
  <c r="Q237" i="7"/>
  <c r="P237" i="7"/>
  <c r="O237" i="7"/>
  <c r="N237" i="7"/>
  <c r="M237" i="7"/>
  <c r="L237" i="7"/>
  <c r="K237" i="7"/>
  <c r="J237" i="7"/>
  <c r="I237" i="7"/>
  <c r="H237" i="7"/>
  <c r="G237" i="7"/>
  <c r="F237" i="7"/>
  <c r="E237" i="7"/>
  <c r="C237" i="7"/>
  <c r="U236" i="7"/>
  <c r="T236" i="7"/>
  <c r="S236" i="7"/>
  <c r="R236" i="7"/>
  <c r="Q236" i="7"/>
  <c r="P236" i="7"/>
  <c r="O236" i="7"/>
  <c r="N236" i="7"/>
  <c r="M236" i="7"/>
  <c r="L236" i="7"/>
  <c r="K236" i="7"/>
  <c r="J236" i="7"/>
  <c r="I236" i="7"/>
  <c r="H236" i="7"/>
  <c r="G236" i="7"/>
  <c r="F236" i="7"/>
  <c r="E236" i="7"/>
  <c r="C236" i="7"/>
  <c r="U235" i="7"/>
  <c r="T235" i="7"/>
  <c r="S235" i="7"/>
  <c r="R235" i="7"/>
  <c r="Q235" i="7"/>
  <c r="P235" i="7"/>
  <c r="O235" i="7"/>
  <c r="N235" i="7"/>
  <c r="M235" i="7"/>
  <c r="L235" i="7"/>
  <c r="K235" i="7"/>
  <c r="J235" i="7"/>
  <c r="I235" i="7"/>
  <c r="H235" i="7"/>
  <c r="G235" i="7"/>
  <c r="F235" i="7"/>
  <c r="E235" i="7"/>
  <c r="C235" i="7"/>
  <c r="U234" i="7"/>
  <c r="T234" i="7"/>
  <c r="S234" i="7"/>
  <c r="R234" i="7"/>
  <c r="Q234" i="7"/>
  <c r="P234" i="7"/>
  <c r="O234" i="7"/>
  <c r="N234" i="7"/>
  <c r="M234" i="7"/>
  <c r="L234" i="7"/>
  <c r="K234" i="7"/>
  <c r="J234" i="7"/>
  <c r="I234" i="7"/>
  <c r="H234" i="7"/>
  <c r="G234" i="7"/>
  <c r="F234" i="7"/>
  <c r="E234" i="7"/>
  <c r="C234" i="7"/>
  <c r="U233" i="7"/>
  <c r="T233" i="7"/>
  <c r="S233" i="7"/>
  <c r="R233" i="7"/>
  <c r="Q233" i="7"/>
  <c r="P233" i="7"/>
  <c r="O233" i="7"/>
  <c r="N233" i="7"/>
  <c r="M233" i="7"/>
  <c r="L233" i="7"/>
  <c r="K233" i="7"/>
  <c r="J233" i="7"/>
  <c r="I233" i="7"/>
  <c r="H233" i="7"/>
  <c r="G233" i="7"/>
  <c r="F233" i="7"/>
  <c r="E233" i="7"/>
  <c r="C233" i="7"/>
  <c r="U232" i="7"/>
  <c r="T232" i="7"/>
  <c r="S232" i="7"/>
  <c r="R232" i="7"/>
  <c r="Q232" i="7"/>
  <c r="P232" i="7"/>
  <c r="O232" i="7"/>
  <c r="N232" i="7"/>
  <c r="M232" i="7"/>
  <c r="L232" i="7"/>
  <c r="K232" i="7"/>
  <c r="J232" i="7"/>
  <c r="I232" i="7"/>
  <c r="H232" i="7"/>
  <c r="G232" i="7"/>
  <c r="F232" i="7"/>
  <c r="E232" i="7"/>
  <c r="C232" i="7"/>
  <c r="U231" i="7"/>
  <c r="T231" i="7"/>
  <c r="S231" i="7"/>
  <c r="R231" i="7"/>
  <c r="Q231" i="7"/>
  <c r="P231" i="7"/>
  <c r="O231" i="7"/>
  <c r="N231" i="7"/>
  <c r="M231" i="7"/>
  <c r="L231" i="7"/>
  <c r="K231" i="7"/>
  <c r="J231" i="7"/>
  <c r="I231" i="7"/>
  <c r="H231" i="7"/>
  <c r="G231" i="7"/>
  <c r="F231" i="7"/>
  <c r="E231" i="7"/>
  <c r="C231" i="7"/>
  <c r="U230" i="7"/>
  <c r="T230" i="7"/>
  <c r="S230" i="7"/>
  <c r="R230" i="7"/>
  <c r="Q230" i="7"/>
  <c r="P230" i="7"/>
  <c r="O230" i="7"/>
  <c r="N230" i="7"/>
  <c r="M230" i="7"/>
  <c r="L230" i="7"/>
  <c r="K230" i="7"/>
  <c r="J230" i="7"/>
  <c r="I230" i="7"/>
  <c r="H230" i="7"/>
  <c r="G230" i="7"/>
  <c r="F230" i="7"/>
  <c r="E230" i="7"/>
  <c r="C230" i="7"/>
  <c r="U229" i="7"/>
  <c r="T229" i="7"/>
  <c r="S229" i="7"/>
  <c r="R229" i="7"/>
  <c r="Q229" i="7"/>
  <c r="P229" i="7"/>
  <c r="O229" i="7"/>
  <c r="N229" i="7"/>
  <c r="M229" i="7"/>
  <c r="L229" i="7"/>
  <c r="K229" i="7"/>
  <c r="J229" i="7"/>
  <c r="I229" i="7"/>
  <c r="H229" i="7"/>
  <c r="G229" i="7"/>
  <c r="F229" i="7"/>
  <c r="E229" i="7"/>
  <c r="C229" i="7"/>
  <c r="U228" i="7"/>
  <c r="T228" i="7"/>
  <c r="S228" i="7"/>
  <c r="R228" i="7"/>
  <c r="Q228" i="7"/>
  <c r="P228" i="7"/>
  <c r="O228" i="7"/>
  <c r="N228" i="7"/>
  <c r="M228" i="7"/>
  <c r="L228" i="7"/>
  <c r="K228" i="7"/>
  <c r="J228" i="7"/>
  <c r="I228" i="7"/>
  <c r="H228" i="7"/>
  <c r="G228" i="7"/>
  <c r="F228" i="7"/>
  <c r="E228" i="7"/>
  <c r="C228" i="7"/>
  <c r="U227" i="7"/>
  <c r="T227" i="7"/>
  <c r="S227" i="7"/>
  <c r="R227" i="7"/>
  <c r="Q227" i="7"/>
  <c r="P227" i="7"/>
  <c r="O227" i="7"/>
  <c r="N227" i="7"/>
  <c r="M227" i="7"/>
  <c r="L227" i="7"/>
  <c r="K227" i="7"/>
  <c r="J227" i="7"/>
  <c r="I227" i="7"/>
  <c r="H227" i="7"/>
  <c r="G227" i="7"/>
  <c r="F227" i="7"/>
  <c r="E227" i="7"/>
  <c r="C227" i="7"/>
  <c r="U226" i="7"/>
  <c r="T226" i="7"/>
  <c r="S226" i="7"/>
  <c r="R226" i="7"/>
  <c r="Q226" i="7"/>
  <c r="P226" i="7"/>
  <c r="O226" i="7"/>
  <c r="N226" i="7"/>
  <c r="M226" i="7"/>
  <c r="L226" i="7"/>
  <c r="K226" i="7"/>
  <c r="J226" i="7"/>
  <c r="I226" i="7"/>
  <c r="H226" i="7"/>
  <c r="G226" i="7"/>
  <c r="F226" i="7"/>
  <c r="E226" i="7"/>
  <c r="C226" i="7"/>
  <c r="U225" i="7"/>
  <c r="T225" i="7"/>
  <c r="S225" i="7"/>
  <c r="R225" i="7"/>
  <c r="Q225" i="7"/>
  <c r="P225" i="7"/>
  <c r="O225" i="7"/>
  <c r="N225" i="7"/>
  <c r="M225" i="7"/>
  <c r="L225" i="7"/>
  <c r="K225" i="7"/>
  <c r="J225" i="7"/>
  <c r="I225" i="7"/>
  <c r="H225" i="7"/>
  <c r="G225" i="7"/>
  <c r="F225" i="7"/>
  <c r="E225" i="7"/>
  <c r="C225" i="7"/>
  <c r="U224" i="7"/>
  <c r="T224" i="7"/>
  <c r="S224" i="7"/>
  <c r="R224" i="7"/>
  <c r="Q224" i="7"/>
  <c r="P224" i="7"/>
  <c r="O224" i="7"/>
  <c r="N224" i="7"/>
  <c r="M224" i="7"/>
  <c r="L224" i="7"/>
  <c r="K224" i="7"/>
  <c r="J224" i="7"/>
  <c r="I224" i="7"/>
  <c r="H224" i="7"/>
  <c r="G224" i="7"/>
  <c r="F224" i="7"/>
  <c r="E224" i="7"/>
  <c r="C224" i="7"/>
  <c r="U223" i="7"/>
  <c r="T223" i="7"/>
  <c r="S223" i="7"/>
  <c r="R223" i="7"/>
  <c r="Q223" i="7"/>
  <c r="P223" i="7"/>
  <c r="O223" i="7"/>
  <c r="N223" i="7"/>
  <c r="M223" i="7"/>
  <c r="L223" i="7"/>
  <c r="K223" i="7"/>
  <c r="J223" i="7"/>
  <c r="I223" i="7"/>
  <c r="H223" i="7"/>
  <c r="G223" i="7"/>
  <c r="F223" i="7"/>
  <c r="E223" i="7"/>
  <c r="C223" i="7"/>
  <c r="U222" i="7"/>
  <c r="T222" i="7"/>
  <c r="S222" i="7"/>
  <c r="R222" i="7"/>
  <c r="Q222" i="7"/>
  <c r="P222" i="7"/>
  <c r="O222" i="7"/>
  <c r="N222" i="7"/>
  <c r="M222" i="7"/>
  <c r="L222" i="7"/>
  <c r="K222" i="7"/>
  <c r="J222" i="7"/>
  <c r="I222" i="7"/>
  <c r="H222" i="7"/>
  <c r="G222" i="7"/>
  <c r="F222" i="7"/>
  <c r="E222" i="7"/>
  <c r="C222" i="7"/>
  <c r="U221" i="7"/>
  <c r="T221" i="7"/>
  <c r="S221" i="7"/>
  <c r="R221" i="7"/>
  <c r="Q221" i="7"/>
  <c r="P221" i="7"/>
  <c r="O221" i="7"/>
  <c r="N221" i="7"/>
  <c r="M221" i="7"/>
  <c r="L221" i="7"/>
  <c r="K221" i="7"/>
  <c r="J221" i="7"/>
  <c r="I221" i="7"/>
  <c r="H221" i="7"/>
  <c r="G221" i="7"/>
  <c r="F221" i="7"/>
  <c r="E221" i="7"/>
  <c r="C221" i="7"/>
  <c r="U220" i="7"/>
  <c r="T220" i="7"/>
  <c r="S220" i="7"/>
  <c r="R220" i="7"/>
  <c r="Q220" i="7"/>
  <c r="P220" i="7"/>
  <c r="O220" i="7"/>
  <c r="N220" i="7"/>
  <c r="M220" i="7"/>
  <c r="L220" i="7"/>
  <c r="K220" i="7"/>
  <c r="J220" i="7"/>
  <c r="I220" i="7"/>
  <c r="H220" i="7"/>
  <c r="G220" i="7"/>
  <c r="F220" i="7"/>
  <c r="E220" i="7"/>
  <c r="C220" i="7"/>
  <c r="U219" i="7"/>
  <c r="T219" i="7"/>
  <c r="S219" i="7"/>
  <c r="R219" i="7"/>
  <c r="Q219" i="7"/>
  <c r="P219" i="7"/>
  <c r="O219" i="7"/>
  <c r="N219" i="7"/>
  <c r="M219" i="7"/>
  <c r="L219" i="7"/>
  <c r="K219" i="7"/>
  <c r="J219" i="7"/>
  <c r="I219" i="7"/>
  <c r="H219" i="7"/>
  <c r="G219" i="7"/>
  <c r="F219" i="7"/>
  <c r="E219" i="7"/>
  <c r="C219" i="7"/>
  <c r="U218" i="7"/>
  <c r="T218" i="7"/>
  <c r="S218" i="7"/>
  <c r="R218" i="7"/>
  <c r="Q218" i="7"/>
  <c r="P218" i="7"/>
  <c r="O218" i="7"/>
  <c r="N218" i="7"/>
  <c r="M218" i="7"/>
  <c r="L218" i="7"/>
  <c r="K218" i="7"/>
  <c r="J218" i="7"/>
  <c r="I218" i="7"/>
  <c r="H218" i="7"/>
  <c r="G218" i="7"/>
  <c r="F218" i="7"/>
  <c r="E218" i="7"/>
  <c r="C218" i="7"/>
  <c r="U217" i="7"/>
  <c r="T217" i="7"/>
  <c r="S217" i="7"/>
  <c r="R217" i="7"/>
  <c r="Q217" i="7"/>
  <c r="P217" i="7"/>
  <c r="O217" i="7"/>
  <c r="N217" i="7"/>
  <c r="M217" i="7"/>
  <c r="L217" i="7"/>
  <c r="K217" i="7"/>
  <c r="J217" i="7"/>
  <c r="I217" i="7"/>
  <c r="H217" i="7"/>
  <c r="G217" i="7"/>
  <c r="F217" i="7"/>
  <c r="E217" i="7"/>
  <c r="C217" i="7"/>
  <c r="U216" i="7"/>
  <c r="T216" i="7"/>
  <c r="S216" i="7"/>
  <c r="R216" i="7"/>
  <c r="Q216" i="7"/>
  <c r="P216" i="7"/>
  <c r="O216" i="7"/>
  <c r="N216" i="7"/>
  <c r="M216" i="7"/>
  <c r="L216" i="7"/>
  <c r="K216" i="7"/>
  <c r="J216" i="7"/>
  <c r="I216" i="7"/>
  <c r="H216" i="7"/>
  <c r="G216" i="7"/>
  <c r="F216" i="7"/>
  <c r="E216" i="7"/>
  <c r="C216" i="7"/>
  <c r="U215" i="7"/>
  <c r="T215" i="7"/>
  <c r="S215" i="7"/>
  <c r="R215" i="7"/>
  <c r="Q215" i="7"/>
  <c r="P215" i="7"/>
  <c r="O215" i="7"/>
  <c r="N215" i="7"/>
  <c r="M215" i="7"/>
  <c r="L215" i="7"/>
  <c r="K215" i="7"/>
  <c r="J215" i="7"/>
  <c r="I215" i="7"/>
  <c r="H215" i="7"/>
  <c r="G215" i="7"/>
  <c r="F215" i="7"/>
  <c r="E215" i="7"/>
  <c r="C215" i="7"/>
  <c r="U214" i="7"/>
  <c r="T214" i="7"/>
  <c r="S214" i="7"/>
  <c r="R214" i="7"/>
  <c r="Q214" i="7"/>
  <c r="P214" i="7"/>
  <c r="O214" i="7"/>
  <c r="N214" i="7"/>
  <c r="M214" i="7"/>
  <c r="L214" i="7"/>
  <c r="K214" i="7"/>
  <c r="J214" i="7"/>
  <c r="I214" i="7"/>
  <c r="H214" i="7"/>
  <c r="G214" i="7"/>
  <c r="F214" i="7"/>
  <c r="E214" i="7"/>
  <c r="C214" i="7"/>
  <c r="U213" i="7"/>
  <c r="T213" i="7"/>
  <c r="S213" i="7"/>
  <c r="R213" i="7"/>
  <c r="Q213" i="7"/>
  <c r="P213" i="7"/>
  <c r="O213" i="7"/>
  <c r="N213" i="7"/>
  <c r="M213" i="7"/>
  <c r="L213" i="7"/>
  <c r="K213" i="7"/>
  <c r="J213" i="7"/>
  <c r="I213" i="7"/>
  <c r="H213" i="7"/>
  <c r="G213" i="7"/>
  <c r="F213" i="7"/>
  <c r="E213" i="7"/>
  <c r="C213" i="7"/>
  <c r="U212" i="7"/>
  <c r="T212" i="7"/>
  <c r="S212" i="7"/>
  <c r="R212" i="7"/>
  <c r="Q212" i="7"/>
  <c r="P212" i="7"/>
  <c r="O212" i="7"/>
  <c r="N212" i="7"/>
  <c r="M212" i="7"/>
  <c r="L212" i="7"/>
  <c r="K212" i="7"/>
  <c r="J212" i="7"/>
  <c r="I212" i="7"/>
  <c r="H212" i="7"/>
  <c r="G212" i="7"/>
  <c r="F212" i="7"/>
  <c r="E212" i="7"/>
  <c r="C212" i="7"/>
  <c r="U211" i="7"/>
  <c r="T211" i="7"/>
  <c r="S211" i="7"/>
  <c r="R211" i="7"/>
  <c r="Q211" i="7"/>
  <c r="P211" i="7"/>
  <c r="O211" i="7"/>
  <c r="N211" i="7"/>
  <c r="M211" i="7"/>
  <c r="L211" i="7"/>
  <c r="K211" i="7"/>
  <c r="J211" i="7"/>
  <c r="I211" i="7"/>
  <c r="H211" i="7"/>
  <c r="G211" i="7"/>
  <c r="F211" i="7"/>
  <c r="E211" i="7"/>
  <c r="C211" i="7"/>
  <c r="U210" i="7"/>
  <c r="T210" i="7"/>
  <c r="S210" i="7"/>
  <c r="R210" i="7"/>
  <c r="Q210" i="7"/>
  <c r="P210" i="7"/>
  <c r="O210" i="7"/>
  <c r="N210" i="7"/>
  <c r="M210" i="7"/>
  <c r="L210" i="7"/>
  <c r="K210" i="7"/>
  <c r="J210" i="7"/>
  <c r="I210" i="7"/>
  <c r="H210" i="7"/>
  <c r="G210" i="7"/>
  <c r="F210" i="7"/>
  <c r="E210" i="7"/>
  <c r="C210" i="7"/>
  <c r="U209" i="7"/>
  <c r="T209" i="7"/>
  <c r="S209" i="7"/>
  <c r="R209" i="7"/>
  <c r="Q209" i="7"/>
  <c r="P209" i="7"/>
  <c r="O209" i="7"/>
  <c r="N209" i="7"/>
  <c r="M209" i="7"/>
  <c r="L209" i="7"/>
  <c r="K209" i="7"/>
  <c r="J209" i="7"/>
  <c r="I209" i="7"/>
  <c r="H209" i="7"/>
  <c r="G209" i="7"/>
  <c r="F209" i="7"/>
  <c r="E209" i="7"/>
  <c r="C209" i="7"/>
  <c r="U207" i="7"/>
  <c r="T207" i="7"/>
  <c r="S207" i="7"/>
  <c r="R207" i="7"/>
  <c r="Q207" i="7"/>
  <c r="P207" i="7"/>
  <c r="O207" i="7"/>
  <c r="N207" i="7"/>
  <c r="M207" i="7"/>
  <c r="L207" i="7"/>
  <c r="K207" i="7"/>
  <c r="J207" i="7"/>
  <c r="I207" i="7"/>
  <c r="H207" i="7"/>
  <c r="G207" i="7"/>
  <c r="F207" i="7"/>
  <c r="E207" i="7"/>
  <c r="C207" i="7"/>
  <c r="U206" i="7"/>
  <c r="T206" i="7"/>
  <c r="S206" i="7"/>
  <c r="R206" i="7"/>
  <c r="Q206" i="7"/>
  <c r="P206" i="7"/>
  <c r="O206" i="7"/>
  <c r="N206" i="7"/>
  <c r="M206" i="7"/>
  <c r="L206" i="7"/>
  <c r="K206" i="7"/>
  <c r="J206" i="7"/>
  <c r="I206" i="7"/>
  <c r="H206" i="7"/>
  <c r="G206" i="7"/>
  <c r="F206" i="7"/>
  <c r="E206" i="7"/>
  <c r="C206" i="7"/>
  <c r="U205" i="7"/>
  <c r="T205" i="7"/>
  <c r="S205" i="7"/>
  <c r="R205" i="7"/>
  <c r="Q205" i="7"/>
  <c r="P205" i="7"/>
  <c r="O205" i="7"/>
  <c r="N205" i="7"/>
  <c r="M205" i="7"/>
  <c r="L205" i="7"/>
  <c r="K205" i="7"/>
  <c r="J205" i="7"/>
  <c r="I205" i="7"/>
  <c r="H205" i="7"/>
  <c r="G205" i="7"/>
  <c r="F205" i="7"/>
  <c r="E205" i="7"/>
  <c r="C205" i="7"/>
  <c r="U204" i="7"/>
  <c r="T204" i="7"/>
  <c r="S204" i="7"/>
  <c r="R204" i="7"/>
  <c r="Q204" i="7"/>
  <c r="P204" i="7"/>
  <c r="O204" i="7"/>
  <c r="N204" i="7"/>
  <c r="M204" i="7"/>
  <c r="L204" i="7"/>
  <c r="K204" i="7"/>
  <c r="J204" i="7"/>
  <c r="I204" i="7"/>
  <c r="H204" i="7"/>
  <c r="G204" i="7"/>
  <c r="F204" i="7"/>
  <c r="E204" i="7"/>
  <c r="C204" i="7"/>
  <c r="U203" i="7"/>
  <c r="T203" i="7"/>
  <c r="S203" i="7"/>
  <c r="R203" i="7"/>
  <c r="Q203" i="7"/>
  <c r="P203" i="7"/>
  <c r="O203" i="7"/>
  <c r="N203" i="7"/>
  <c r="M203" i="7"/>
  <c r="L203" i="7"/>
  <c r="K203" i="7"/>
  <c r="J203" i="7"/>
  <c r="I203" i="7"/>
  <c r="H203" i="7"/>
  <c r="G203" i="7"/>
  <c r="F203" i="7"/>
  <c r="E203" i="7"/>
  <c r="C203" i="7"/>
  <c r="U202" i="7"/>
  <c r="T202" i="7"/>
  <c r="S202" i="7"/>
  <c r="R202" i="7"/>
  <c r="Q202" i="7"/>
  <c r="P202" i="7"/>
  <c r="O202" i="7"/>
  <c r="N202" i="7"/>
  <c r="M202" i="7"/>
  <c r="L202" i="7"/>
  <c r="K202" i="7"/>
  <c r="J202" i="7"/>
  <c r="I202" i="7"/>
  <c r="H202" i="7"/>
  <c r="G202" i="7"/>
  <c r="F202" i="7"/>
  <c r="E202" i="7"/>
  <c r="C202" i="7"/>
  <c r="U201" i="7"/>
  <c r="T201" i="7"/>
  <c r="S201" i="7"/>
  <c r="R201" i="7"/>
  <c r="Q201" i="7"/>
  <c r="P201" i="7"/>
  <c r="O201" i="7"/>
  <c r="N201" i="7"/>
  <c r="M201" i="7"/>
  <c r="L201" i="7"/>
  <c r="K201" i="7"/>
  <c r="J201" i="7"/>
  <c r="I201" i="7"/>
  <c r="H201" i="7"/>
  <c r="G201" i="7"/>
  <c r="F201" i="7"/>
  <c r="E201" i="7"/>
  <c r="C201" i="7"/>
  <c r="U200" i="7"/>
  <c r="T200" i="7"/>
  <c r="S200" i="7"/>
  <c r="R200" i="7"/>
  <c r="Q200" i="7"/>
  <c r="P200" i="7"/>
  <c r="O200" i="7"/>
  <c r="N200" i="7"/>
  <c r="M200" i="7"/>
  <c r="L200" i="7"/>
  <c r="K200" i="7"/>
  <c r="J200" i="7"/>
  <c r="I200" i="7"/>
  <c r="H200" i="7"/>
  <c r="G200" i="7"/>
  <c r="F200" i="7"/>
  <c r="E200" i="7"/>
  <c r="C200" i="7"/>
  <c r="U199" i="7"/>
  <c r="T199" i="7"/>
  <c r="S199" i="7"/>
  <c r="R199" i="7"/>
  <c r="Q199" i="7"/>
  <c r="P199" i="7"/>
  <c r="O199" i="7"/>
  <c r="N199" i="7"/>
  <c r="M199" i="7"/>
  <c r="L199" i="7"/>
  <c r="K199" i="7"/>
  <c r="J199" i="7"/>
  <c r="I199" i="7"/>
  <c r="H199" i="7"/>
  <c r="G199" i="7"/>
  <c r="F199" i="7"/>
  <c r="E199" i="7"/>
  <c r="C199" i="7"/>
  <c r="U198" i="7"/>
  <c r="T198" i="7"/>
  <c r="S198" i="7"/>
  <c r="R198" i="7"/>
  <c r="Q198" i="7"/>
  <c r="P198" i="7"/>
  <c r="O198" i="7"/>
  <c r="N198" i="7"/>
  <c r="M198" i="7"/>
  <c r="L198" i="7"/>
  <c r="K198" i="7"/>
  <c r="J198" i="7"/>
  <c r="I198" i="7"/>
  <c r="H198" i="7"/>
  <c r="G198" i="7"/>
  <c r="F198" i="7"/>
  <c r="E198" i="7"/>
  <c r="C198" i="7"/>
  <c r="U197" i="7"/>
  <c r="T197" i="7"/>
  <c r="S197" i="7"/>
  <c r="R197" i="7"/>
  <c r="Q197" i="7"/>
  <c r="P197" i="7"/>
  <c r="O197" i="7"/>
  <c r="N197" i="7"/>
  <c r="M197" i="7"/>
  <c r="L197" i="7"/>
  <c r="K197" i="7"/>
  <c r="J197" i="7"/>
  <c r="I197" i="7"/>
  <c r="H197" i="7"/>
  <c r="G197" i="7"/>
  <c r="F197" i="7"/>
  <c r="E197" i="7"/>
  <c r="C197" i="7"/>
  <c r="U196" i="7"/>
  <c r="T196" i="7"/>
  <c r="S196" i="7"/>
  <c r="R196" i="7"/>
  <c r="Q196" i="7"/>
  <c r="P196" i="7"/>
  <c r="O196" i="7"/>
  <c r="N196" i="7"/>
  <c r="M196" i="7"/>
  <c r="L196" i="7"/>
  <c r="K196" i="7"/>
  <c r="J196" i="7"/>
  <c r="I196" i="7"/>
  <c r="H196" i="7"/>
  <c r="G196" i="7"/>
  <c r="F196" i="7"/>
  <c r="E196" i="7"/>
  <c r="C196" i="7"/>
  <c r="U195" i="7"/>
  <c r="T195" i="7"/>
  <c r="S195" i="7"/>
  <c r="R195" i="7"/>
  <c r="Q195" i="7"/>
  <c r="P195" i="7"/>
  <c r="O195" i="7"/>
  <c r="N195" i="7"/>
  <c r="M195" i="7"/>
  <c r="L195" i="7"/>
  <c r="K195" i="7"/>
  <c r="J195" i="7"/>
  <c r="I195" i="7"/>
  <c r="H195" i="7"/>
  <c r="G195" i="7"/>
  <c r="F195" i="7"/>
  <c r="E195" i="7"/>
  <c r="C195" i="7"/>
  <c r="U194" i="7"/>
  <c r="T194" i="7"/>
  <c r="S194" i="7"/>
  <c r="R194" i="7"/>
  <c r="Q194" i="7"/>
  <c r="P194" i="7"/>
  <c r="O194" i="7"/>
  <c r="N194" i="7"/>
  <c r="M194" i="7"/>
  <c r="L194" i="7"/>
  <c r="K194" i="7"/>
  <c r="J194" i="7"/>
  <c r="I194" i="7"/>
  <c r="H194" i="7"/>
  <c r="G194" i="7"/>
  <c r="F194" i="7"/>
  <c r="E194" i="7"/>
  <c r="C194" i="7"/>
  <c r="U193" i="7"/>
  <c r="T193" i="7"/>
  <c r="S193" i="7"/>
  <c r="R193" i="7"/>
  <c r="Q193" i="7"/>
  <c r="P193" i="7"/>
  <c r="O193" i="7"/>
  <c r="N193" i="7"/>
  <c r="M193" i="7"/>
  <c r="L193" i="7"/>
  <c r="K193" i="7"/>
  <c r="J193" i="7"/>
  <c r="I193" i="7"/>
  <c r="H193" i="7"/>
  <c r="G193" i="7"/>
  <c r="F193" i="7"/>
  <c r="E193" i="7"/>
  <c r="C193" i="7"/>
  <c r="U192" i="7"/>
  <c r="T192" i="7"/>
  <c r="S192" i="7"/>
  <c r="R192" i="7"/>
  <c r="Q192" i="7"/>
  <c r="P192" i="7"/>
  <c r="O192" i="7"/>
  <c r="N192" i="7"/>
  <c r="M192" i="7"/>
  <c r="L192" i="7"/>
  <c r="K192" i="7"/>
  <c r="J192" i="7"/>
  <c r="I192" i="7"/>
  <c r="H192" i="7"/>
  <c r="G192" i="7"/>
  <c r="F192" i="7"/>
  <c r="E192" i="7"/>
  <c r="C192" i="7"/>
  <c r="U191" i="7"/>
  <c r="T191" i="7"/>
  <c r="S191" i="7"/>
  <c r="R191" i="7"/>
  <c r="Q191" i="7"/>
  <c r="P191" i="7"/>
  <c r="O191" i="7"/>
  <c r="N191" i="7"/>
  <c r="M191" i="7"/>
  <c r="L191" i="7"/>
  <c r="K191" i="7"/>
  <c r="J191" i="7"/>
  <c r="I191" i="7"/>
  <c r="H191" i="7"/>
  <c r="G191" i="7"/>
  <c r="F191" i="7"/>
  <c r="E191" i="7"/>
  <c r="C191" i="7"/>
  <c r="U190" i="7"/>
  <c r="T190" i="7"/>
  <c r="S190" i="7"/>
  <c r="R190" i="7"/>
  <c r="Q190" i="7"/>
  <c r="P190" i="7"/>
  <c r="O190" i="7"/>
  <c r="N190" i="7"/>
  <c r="M190" i="7"/>
  <c r="L190" i="7"/>
  <c r="K190" i="7"/>
  <c r="J190" i="7"/>
  <c r="I190" i="7"/>
  <c r="H190" i="7"/>
  <c r="G190" i="7"/>
  <c r="F190" i="7"/>
  <c r="E190" i="7"/>
  <c r="C190" i="7"/>
  <c r="U189" i="7"/>
  <c r="T189" i="7"/>
  <c r="S189" i="7"/>
  <c r="R189" i="7"/>
  <c r="Q189" i="7"/>
  <c r="P189" i="7"/>
  <c r="O189" i="7"/>
  <c r="N189" i="7"/>
  <c r="M189" i="7"/>
  <c r="L189" i="7"/>
  <c r="K189" i="7"/>
  <c r="J189" i="7"/>
  <c r="I189" i="7"/>
  <c r="H189" i="7"/>
  <c r="G189" i="7"/>
  <c r="F189" i="7"/>
  <c r="E189" i="7"/>
  <c r="C189" i="7"/>
  <c r="U188" i="7"/>
  <c r="T188" i="7"/>
  <c r="S188" i="7"/>
  <c r="R188" i="7"/>
  <c r="Q188" i="7"/>
  <c r="P188" i="7"/>
  <c r="O188" i="7"/>
  <c r="N188" i="7"/>
  <c r="M188" i="7"/>
  <c r="L188" i="7"/>
  <c r="K188" i="7"/>
  <c r="J188" i="7"/>
  <c r="I188" i="7"/>
  <c r="H188" i="7"/>
  <c r="G188" i="7"/>
  <c r="F188" i="7"/>
  <c r="E188" i="7"/>
  <c r="C188" i="7"/>
  <c r="U187" i="7"/>
  <c r="T187" i="7"/>
  <c r="S187" i="7"/>
  <c r="R187" i="7"/>
  <c r="Q187" i="7"/>
  <c r="P187" i="7"/>
  <c r="O187" i="7"/>
  <c r="N187" i="7"/>
  <c r="M187" i="7"/>
  <c r="L187" i="7"/>
  <c r="K187" i="7"/>
  <c r="J187" i="7"/>
  <c r="I187" i="7"/>
  <c r="H187" i="7"/>
  <c r="G187" i="7"/>
  <c r="F187" i="7"/>
  <c r="E187" i="7"/>
  <c r="C187" i="7"/>
  <c r="U186" i="7"/>
  <c r="T186" i="7"/>
  <c r="S186" i="7"/>
  <c r="R186" i="7"/>
  <c r="Q186" i="7"/>
  <c r="P186" i="7"/>
  <c r="O186" i="7"/>
  <c r="N186" i="7"/>
  <c r="M186" i="7"/>
  <c r="L186" i="7"/>
  <c r="K186" i="7"/>
  <c r="J186" i="7"/>
  <c r="I186" i="7"/>
  <c r="H186" i="7"/>
  <c r="G186" i="7"/>
  <c r="F186" i="7"/>
  <c r="E186" i="7"/>
  <c r="C186" i="7"/>
  <c r="U185" i="7"/>
  <c r="T185" i="7"/>
  <c r="S185" i="7"/>
  <c r="R185" i="7"/>
  <c r="Q185" i="7"/>
  <c r="P185" i="7"/>
  <c r="O185" i="7"/>
  <c r="N185" i="7"/>
  <c r="M185" i="7"/>
  <c r="L185" i="7"/>
  <c r="K185" i="7"/>
  <c r="J185" i="7"/>
  <c r="I185" i="7"/>
  <c r="H185" i="7"/>
  <c r="G185" i="7"/>
  <c r="F185" i="7"/>
  <c r="E185" i="7"/>
  <c r="C185" i="7"/>
  <c r="U184" i="7"/>
  <c r="T184" i="7"/>
  <c r="S184" i="7"/>
  <c r="R184" i="7"/>
  <c r="Q184" i="7"/>
  <c r="P184" i="7"/>
  <c r="O184" i="7"/>
  <c r="N184" i="7"/>
  <c r="M184" i="7"/>
  <c r="L184" i="7"/>
  <c r="K184" i="7"/>
  <c r="J184" i="7"/>
  <c r="I184" i="7"/>
  <c r="H184" i="7"/>
  <c r="G184" i="7"/>
  <c r="F184" i="7"/>
  <c r="E184" i="7"/>
  <c r="C184" i="7"/>
  <c r="U183" i="7"/>
  <c r="T183" i="7"/>
  <c r="S183" i="7"/>
  <c r="R183" i="7"/>
  <c r="Q183" i="7"/>
  <c r="P183" i="7"/>
  <c r="O183" i="7"/>
  <c r="N183" i="7"/>
  <c r="M183" i="7"/>
  <c r="L183" i="7"/>
  <c r="K183" i="7"/>
  <c r="J183" i="7"/>
  <c r="I183" i="7"/>
  <c r="H183" i="7"/>
  <c r="G183" i="7"/>
  <c r="F183" i="7"/>
  <c r="E183" i="7"/>
  <c r="C183" i="7"/>
  <c r="U182" i="7"/>
  <c r="T182" i="7"/>
  <c r="S182" i="7"/>
  <c r="R182" i="7"/>
  <c r="Q182" i="7"/>
  <c r="P182" i="7"/>
  <c r="O182" i="7"/>
  <c r="N182" i="7"/>
  <c r="M182" i="7"/>
  <c r="L182" i="7"/>
  <c r="K182" i="7"/>
  <c r="J182" i="7"/>
  <c r="I182" i="7"/>
  <c r="H182" i="7"/>
  <c r="G182" i="7"/>
  <c r="F182" i="7"/>
  <c r="E182" i="7"/>
  <c r="C182" i="7"/>
  <c r="U181" i="7"/>
  <c r="T181" i="7"/>
  <c r="S181" i="7"/>
  <c r="R181" i="7"/>
  <c r="Q181" i="7"/>
  <c r="P181" i="7"/>
  <c r="O181" i="7"/>
  <c r="N181" i="7"/>
  <c r="M181" i="7"/>
  <c r="L181" i="7"/>
  <c r="K181" i="7"/>
  <c r="J181" i="7"/>
  <c r="I181" i="7"/>
  <c r="H181" i="7"/>
  <c r="G181" i="7"/>
  <c r="F181" i="7"/>
  <c r="E181" i="7"/>
  <c r="C181" i="7"/>
  <c r="U180" i="7"/>
  <c r="T180" i="7"/>
  <c r="S180" i="7"/>
  <c r="R180" i="7"/>
  <c r="Q180" i="7"/>
  <c r="P180" i="7"/>
  <c r="O180" i="7"/>
  <c r="N180" i="7"/>
  <c r="M180" i="7"/>
  <c r="L180" i="7"/>
  <c r="K180" i="7"/>
  <c r="J180" i="7"/>
  <c r="I180" i="7"/>
  <c r="H180" i="7"/>
  <c r="G180" i="7"/>
  <c r="F180" i="7"/>
  <c r="E180" i="7"/>
  <c r="C180" i="7"/>
  <c r="U179" i="7"/>
  <c r="T179" i="7"/>
  <c r="S179" i="7"/>
  <c r="R179" i="7"/>
  <c r="Q179" i="7"/>
  <c r="P179" i="7"/>
  <c r="O179" i="7"/>
  <c r="N179" i="7"/>
  <c r="M179" i="7"/>
  <c r="L179" i="7"/>
  <c r="K179" i="7"/>
  <c r="J179" i="7"/>
  <c r="I179" i="7"/>
  <c r="H179" i="7"/>
  <c r="G179" i="7"/>
  <c r="F179" i="7"/>
  <c r="E179" i="7"/>
  <c r="C179" i="7"/>
  <c r="U178" i="7"/>
  <c r="T178" i="7"/>
  <c r="S178" i="7"/>
  <c r="R178" i="7"/>
  <c r="Q178" i="7"/>
  <c r="P178" i="7"/>
  <c r="O178" i="7"/>
  <c r="N178" i="7"/>
  <c r="M178" i="7"/>
  <c r="L178" i="7"/>
  <c r="K178" i="7"/>
  <c r="J178" i="7"/>
  <c r="I178" i="7"/>
  <c r="H178" i="7"/>
  <c r="G178" i="7"/>
  <c r="F178" i="7"/>
  <c r="E178" i="7"/>
  <c r="C178" i="7"/>
  <c r="U177" i="7"/>
  <c r="T177" i="7"/>
  <c r="S177" i="7"/>
  <c r="R177" i="7"/>
  <c r="Q177" i="7"/>
  <c r="P177" i="7"/>
  <c r="O177" i="7"/>
  <c r="N177" i="7"/>
  <c r="M177" i="7"/>
  <c r="L177" i="7"/>
  <c r="K177" i="7"/>
  <c r="J177" i="7"/>
  <c r="I177" i="7"/>
  <c r="H177" i="7"/>
  <c r="G177" i="7"/>
  <c r="F177" i="7"/>
  <c r="E177" i="7"/>
  <c r="C177" i="7"/>
  <c r="U176" i="7"/>
  <c r="T176" i="7"/>
  <c r="S176" i="7"/>
  <c r="R176" i="7"/>
  <c r="Q176" i="7"/>
  <c r="P176" i="7"/>
  <c r="O176" i="7"/>
  <c r="N176" i="7"/>
  <c r="M176" i="7"/>
  <c r="L176" i="7"/>
  <c r="K176" i="7"/>
  <c r="J176" i="7"/>
  <c r="I176" i="7"/>
  <c r="H176" i="7"/>
  <c r="G176" i="7"/>
  <c r="F176" i="7"/>
  <c r="E176" i="7"/>
  <c r="C176" i="7"/>
  <c r="U175" i="7"/>
  <c r="T175" i="7"/>
  <c r="S175" i="7"/>
  <c r="R175" i="7"/>
  <c r="Q175" i="7"/>
  <c r="P175" i="7"/>
  <c r="O175" i="7"/>
  <c r="N175" i="7"/>
  <c r="M175" i="7"/>
  <c r="L175" i="7"/>
  <c r="K175" i="7"/>
  <c r="J175" i="7"/>
  <c r="I175" i="7"/>
  <c r="H175" i="7"/>
  <c r="G175" i="7"/>
  <c r="F175" i="7"/>
  <c r="E175" i="7"/>
  <c r="C175" i="7"/>
  <c r="U174" i="7"/>
  <c r="T174" i="7"/>
  <c r="S174" i="7"/>
  <c r="R174" i="7"/>
  <c r="Q174" i="7"/>
  <c r="P174" i="7"/>
  <c r="O174" i="7"/>
  <c r="N174" i="7"/>
  <c r="M174" i="7"/>
  <c r="L174" i="7"/>
  <c r="K174" i="7"/>
  <c r="J174" i="7"/>
  <c r="I174" i="7"/>
  <c r="H174" i="7"/>
  <c r="G174" i="7"/>
  <c r="F174" i="7"/>
  <c r="E174" i="7"/>
  <c r="C174" i="7"/>
  <c r="U173" i="7"/>
  <c r="T173" i="7"/>
  <c r="S173" i="7"/>
  <c r="R173" i="7"/>
  <c r="Q173" i="7"/>
  <c r="P173" i="7"/>
  <c r="O173" i="7"/>
  <c r="N173" i="7"/>
  <c r="M173" i="7"/>
  <c r="L173" i="7"/>
  <c r="K173" i="7"/>
  <c r="J173" i="7"/>
  <c r="I173" i="7"/>
  <c r="H173" i="7"/>
  <c r="G173" i="7"/>
  <c r="F173" i="7"/>
  <c r="E173" i="7"/>
  <c r="C173" i="7"/>
  <c r="U172" i="7"/>
  <c r="T172" i="7"/>
  <c r="S172" i="7"/>
  <c r="R172" i="7"/>
  <c r="Q172" i="7"/>
  <c r="P172" i="7"/>
  <c r="O172" i="7"/>
  <c r="N172" i="7"/>
  <c r="M172" i="7"/>
  <c r="L172" i="7"/>
  <c r="K172" i="7"/>
  <c r="J172" i="7"/>
  <c r="I172" i="7"/>
  <c r="H172" i="7"/>
  <c r="G172" i="7"/>
  <c r="F172" i="7"/>
  <c r="E172" i="7"/>
  <c r="C172" i="7"/>
  <c r="U171" i="7"/>
  <c r="T171" i="7"/>
  <c r="S171" i="7"/>
  <c r="R171" i="7"/>
  <c r="Q171" i="7"/>
  <c r="P171" i="7"/>
  <c r="O171" i="7"/>
  <c r="N171" i="7"/>
  <c r="M171" i="7"/>
  <c r="L171" i="7"/>
  <c r="K171" i="7"/>
  <c r="J171" i="7"/>
  <c r="I171" i="7"/>
  <c r="H171" i="7"/>
  <c r="G171" i="7"/>
  <c r="F171" i="7"/>
  <c r="E171" i="7"/>
  <c r="C171" i="7"/>
  <c r="U170" i="7"/>
  <c r="T170" i="7"/>
  <c r="S170" i="7"/>
  <c r="R170" i="7"/>
  <c r="Q170" i="7"/>
  <c r="P170" i="7"/>
  <c r="O170" i="7"/>
  <c r="N170" i="7"/>
  <c r="M170" i="7"/>
  <c r="L170" i="7"/>
  <c r="K170" i="7"/>
  <c r="J170" i="7"/>
  <c r="I170" i="7"/>
  <c r="H170" i="7"/>
  <c r="G170" i="7"/>
  <c r="F170" i="7"/>
  <c r="E170" i="7"/>
  <c r="C170" i="7"/>
  <c r="U169" i="7"/>
  <c r="T169" i="7"/>
  <c r="S169" i="7"/>
  <c r="R169" i="7"/>
  <c r="Q169" i="7"/>
  <c r="P169" i="7"/>
  <c r="O169" i="7"/>
  <c r="N169" i="7"/>
  <c r="M169" i="7"/>
  <c r="L169" i="7"/>
  <c r="K169" i="7"/>
  <c r="J169" i="7"/>
  <c r="I169" i="7"/>
  <c r="H169" i="7"/>
  <c r="G169" i="7"/>
  <c r="F169" i="7"/>
  <c r="E169" i="7"/>
  <c r="C169" i="7"/>
  <c r="U168" i="7"/>
  <c r="T168" i="7"/>
  <c r="S168" i="7"/>
  <c r="R168" i="7"/>
  <c r="Q168" i="7"/>
  <c r="P168" i="7"/>
  <c r="O168" i="7"/>
  <c r="N168" i="7"/>
  <c r="M168" i="7"/>
  <c r="L168" i="7"/>
  <c r="K168" i="7"/>
  <c r="J168" i="7"/>
  <c r="I168" i="7"/>
  <c r="H168" i="7"/>
  <c r="G168" i="7"/>
  <c r="F168" i="7"/>
  <c r="E168" i="7"/>
  <c r="C168" i="7"/>
  <c r="U167" i="7"/>
  <c r="T167" i="7"/>
  <c r="S167" i="7"/>
  <c r="R167" i="7"/>
  <c r="Q167" i="7"/>
  <c r="P167" i="7"/>
  <c r="O167" i="7"/>
  <c r="N167" i="7"/>
  <c r="M167" i="7"/>
  <c r="L167" i="7"/>
  <c r="K167" i="7"/>
  <c r="J167" i="7"/>
  <c r="I167" i="7"/>
  <c r="H167" i="7"/>
  <c r="G167" i="7"/>
  <c r="F167" i="7"/>
  <c r="E167" i="7"/>
  <c r="C167" i="7"/>
  <c r="U166" i="7"/>
  <c r="T166" i="7"/>
  <c r="S166" i="7"/>
  <c r="R166" i="7"/>
  <c r="Q166" i="7"/>
  <c r="P166" i="7"/>
  <c r="O166" i="7"/>
  <c r="N166" i="7"/>
  <c r="M166" i="7"/>
  <c r="L166" i="7"/>
  <c r="K166" i="7"/>
  <c r="J166" i="7"/>
  <c r="I166" i="7"/>
  <c r="H166" i="7"/>
  <c r="G166" i="7"/>
  <c r="F166" i="7"/>
  <c r="E166" i="7"/>
  <c r="C166" i="7"/>
  <c r="U165" i="7"/>
  <c r="T165" i="7"/>
  <c r="S165" i="7"/>
  <c r="R165" i="7"/>
  <c r="Q165" i="7"/>
  <c r="P165" i="7"/>
  <c r="O165" i="7"/>
  <c r="N165" i="7"/>
  <c r="M165" i="7"/>
  <c r="L165" i="7"/>
  <c r="K165" i="7"/>
  <c r="J165" i="7"/>
  <c r="I165" i="7"/>
  <c r="H165" i="7"/>
  <c r="G165" i="7"/>
  <c r="F165" i="7"/>
  <c r="E165" i="7"/>
  <c r="C165" i="7"/>
  <c r="U164" i="7"/>
  <c r="T164" i="7"/>
  <c r="S164" i="7"/>
  <c r="R164" i="7"/>
  <c r="Q164" i="7"/>
  <c r="P164" i="7"/>
  <c r="O164" i="7"/>
  <c r="N164" i="7"/>
  <c r="M164" i="7"/>
  <c r="L164" i="7"/>
  <c r="K164" i="7"/>
  <c r="J164" i="7"/>
  <c r="I164" i="7"/>
  <c r="H164" i="7"/>
  <c r="G164" i="7"/>
  <c r="F164" i="7"/>
  <c r="E164" i="7"/>
  <c r="C164" i="7"/>
  <c r="U163" i="7"/>
  <c r="T163" i="7"/>
  <c r="S163" i="7"/>
  <c r="R163" i="7"/>
  <c r="Q163" i="7"/>
  <c r="P163" i="7"/>
  <c r="O163" i="7"/>
  <c r="N163" i="7"/>
  <c r="M163" i="7"/>
  <c r="L163" i="7"/>
  <c r="K163" i="7"/>
  <c r="J163" i="7"/>
  <c r="I163" i="7"/>
  <c r="H163" i="7"/>
  <c r="G163" i="7"/>
  <c r="F163" i="7"/>
  <c r="E163" i="7"/>
  <c r="C163" i="7"/>
  <c r="U162" i="7"/>
  <c r="T162" i="7"/>
  <c r="S162" i="7"/>
  <c r="R162" i="7"/>
  <c r="Q162" i="7"/>
  <c r="P162" i="7"/>
  <c r="O162" i="7"/>
  <c r="N162" i="7"/>
  <c r="M162" i="7"/>
  <c r="L162" i="7"/>
  <c r="K162" i="7"/>
  <c r="J162" i="7"/>
  <c r="I162" i="7"/>
  <c r="H162" i="7"/>
  <c r="G162" i="7"/>
  <c r="F162" i="7"/>
  <c r="E162" i="7"/>
  <c r="C162" i="7"/>
  <c r="U161" i="7"/>
  <c r="T161" i="7"/>
  <c r="S161" i="7"/>
  <c r="R161" i="7"/>
  <c r="Q161" i="7"/>
  <c r="P161" i="7"/>
  <c r="O161" i="7"/>
  <c r="N161" i="7"/>
  <c r="M161" i="7"/>
  <c r="L161" i="7"/>
  <c r="K161" i="7"/>
  <c r="J161" i="7"/>
  <c r="I161" i="7"/>
  <c r="H161" i="7"/>
  <c r="G161" i="7"/>
  <c r="F161" i="7"/>
  <c r="E161" i="7"/>
  <c r="C161" i="7"/>
  <c r="U160" i="7"/>
  <c r="T160" i="7"/>
  <c r="S160" i="7"/>
  <c r="R160" i="7"/>
  <c r="Q160" i="7"/>
  <c r="P160" i="7"/>
  <c r="O160" i="7"/>
  <c r="N160" i="7"/>
  <c r="M160" i="7"/>
  <c r="L160" i="7"/>
  <c r="K160" i="7"/>
  <c r="J160" i="7"/>
  <c r="I160" i="7"/>
  <c r="H160" i="7"/>
  <c r="G160" i="7"/>
  <c r="F160" i="7"/>
  <c r="E160" i="7"/>
  <c r="C160" i="7"/>
  <c r="U159" i="7"/>
  <c r="T159" i="7"/>
  <c r="S159" i="7"/>
  <c r="R159" i="7"/>
  <c r="Q159" i="7"/>
  <c r="P159" i="7"/>
  <c r="O159" i="7"/>
  <c r="N159" i="7"/>
  <c r="M159" i="7"/>
  <c r="L159" i="7"/>
  <c r="K159" i="7"/>
  <c r="J159" i="7"/>
  <c r="I159" i="7"/>
  <c r="H159" i="7"/>
  <c r="G159" i="7"/>
  <c r="F159" i="7"/>
  <c r="E159" i="7"/>
  <c r="C159" i="7"/>
  <c r="U158" i="7"/>
  <c r="T158" i="7"/>
  <c r="S158" i="7"/>
  <c r="R158" i="7"/>
  <c r="Q158" i="7"/>
  <c r="P158" i="7"/>
  <c r="O158" i="7"/>
  <c r="N158" i="7"/>
  <c r="M158" i="7"/>
  <c r="L158" i="7"/>
  <c r="K158" i="7"/>
  <c r="J158" i="7"/>
  <c r="I158" i="7"/>
  <c r="H158" i="7"/>
  <c r="G158" i="7"/>
  <c r="F158" i="7"/>
  <c r="E158" i="7"/>
  <c r="C158" i="7"/>
  <c r="U157" i="7"/>
  <c r="T157" i="7"/>
  <c r="S157" i="7"/>
  <c r="R157" i="7"/>
  <c r="Q157" i="7"/>
  <c r="P157" i="7"/>
  <c r="O157" i="7"/>
  <c r="N157" i="7"/>
  <c r="M157" i="7"/>
  <c r="L157" i="7"/>
  <c r="K157" i="7"/>
  <c r="J157" i="7"/>
  <c r="I157" i="7"/>
  <c r="H157" i="7"/>
  <c r="G157" i="7"/>
  <c r="F157" i="7"/>
  <c r="E157" i="7"/>
  <c r="C157" i="7"/>
  <c r="U156" i="7"/>
  <c r="T156" i="7"/>
  <c r="S156" i="7"/>
  <c r="R156" i="7"/>
  <c r="Q156" i="7"/>
  <c r="P156" i="7"/>
  <c r="O156" i="7"/>
  <c r="N156" i="7"/>
  <c r="M156" i="7"/>
  <c r="L156" i="7"/>
  <c r="K156" i="7"/>
  <c r="J156" i="7"/>
  <c r="I156" i="7"/>
  <c r="H156" i="7"/>
  <c r="G156" i="7"/>
  <c r="F156" i="7"/>
  <c r="E156" i="7"/>
  <c r="C156" i="7"/>
  <c r="U155" i="7"/>
  <c r="T155" i="7"/>
  <c r="S155" i="7"/>
  <c r="R155" i="7"/>
  <c r="Q155" i="7"/>
  <c r="P155" i="7"/>
  <c r="O155" i="7"/>
  <c r="N155" i="7"/>
  <c r="M155" i="7"/>
  <c r="L155" i="7"/>
  <c r="K155" i="7"/>
  <c r="J155" i="7"/>
  <c r="I155" i="7"/>
  <c r="H155" i="7"/>
  <c r="G155" i="7"/>
  <c r="F155" i="7"/>
  <c r="E155" i="7"/>
  <c r="C155" i="7"/>
  <c r="U154" i="7"/>
  <c r="T154" i="7"/>
  <c r="S154" i="7"/>
  <c r="R154" i="7"/>
  <c r="Q154" i="7"/>
  <c r="P154" i="7"/>
  <c r="O154" i="7"/>
  <c r="N154" i="7"/>
  <c r="M154" i="7"/>
  <c r="L154" i="7"/>
  <c r="K154" i="7"/>
  <c r="J154" i="7"/>
  <c r="I154" i="7"/>
  <c r="H154" i="7"/>
  <c r="G154" i="7"/>
  <c r="F154" i="7"/>
  <c r="E154" i="7"/>
  <c r="C154" i="7"/>
  <c r="U153" i="7"/>
  <c r="T153" i="7"/>
  <c r="S153" i="7"/>
  <c r="R153" i="7"/>
  <c r="Q153" i="7"/>
  <c r="P153" i="7"/>
  <c r="O153" i="7"/>
  <c r="N153" i="7"/>
  <c r="M153" i="7"/>
  <c r="L153" i="7"/>
  <c r="K153" i="7"/>
  <c r="J153" i="7"/>
  <c r="I153" i="7"/>
  <c r="H153" i="7"/>
  <c r="G153" i="7"/>
  <c r="F153" i="7"/>
  <c r="E153" i="7"/>
  <c r="C153" i="7"/>
  <c r="U152" i="7"/>
  <c r="T152" i="7"/>
  <c r="S152" i="7"/>
  <c r="R152" i="7"/>
  <c r="Q152" i="7"/>
  <c r="P152" i="7"/>
  <c r="O152" i="7"/>
  <c r="N152" i="7"/>
  <c r="M152" i="7"/>
  <c r="L152" i="7"/>
  <c r="K152" i="7"/>
  <c r="J152" i="7"/>
  <c r="I152" i="7"/>
  <c r="H152" i="7"/>
  <c r="G152" i="7"/>
  <c r="F152" i="7"/>
  <c r="E152" i="7"/>
  <c r="C152" i="7"/>
  <c r="U151" i="7"/>
  <c r="T151" i="7"/>
  <c r="S151" i="7"/>
  <c r="R151" i="7"/>
  <c r="Q151" i="7"/>
  <c r="P151" i="7"/>
  <c r="O151" i="7"/>
  <c r="N151" i="7"/>
  <c r="M151" i="7"/>
  <c r="L151" i="7"/>
  <c r="K151" i="7"/>
  <c r="J151" i="7"/>
  <c r="I151" i="7"/>
  <c r="H151" i="7"/>
  <c r="G151" i="7"/>
  <c r="F151" i="7"/>
  <c r="E151" i="7"/>
  <c r="C151" i="7"/>
  <c r="U150" i="7"/>
  <c r="T150" i="7"/>
  <c r="S150" i="7"/>
  <c r="R150" i="7"/>
  <c r="Q150" i="7"/>
  <c r="P150" i="7"/>
  <c r="O150" i="7"/>
  <c r="N150" i="7"/>
  <c r="M150" i="7"/>
  <c r="L150" i="7"/>
  <c r="K150" i="7"/>
  <c r="J150" i="7"/>
  <c r="I150" i="7"/>
  <c r="H150" i="7"/>
  <c r="G150" i="7"/>
  <c r="F150" i="7"/>
  <c r="E150" i="7"/>
  <c r="C150" i="7"/>
  <c r="U149" i="7"/>
  <c r="T149" i="7"/>
  <c r="S149" i="7"/>
  <c r="R149" i="7"/>
  <c r="Q149" i="7"/>
  <c r="P149" i="7"/>
  <c r="O149" i="7"/>
  <c r="N149" i="7"/>
  <c r="M149" i="7"/>
  <c r="L149" i="7"/>
  <c r="K149" i="7"/>
  <c r="J149" i="7"/>
  <c r="I149" i="7"/>
  <c r="H149" i="7"/>
  <c r="G149" i="7"/>
  <c r="F149" i="7"/>
  <c r="E149" i="7"/>
  <c r="C149" i="7"/>
  <c r="U148" i="7"/>
  <c r="T148" i="7"/>
  <c r="S148" i="7"/>
  <c r="R148" i="7"/>
  <c r="Q148" i="7"/>
  <c r="P148" i="7"/>
  <c r="O148" i="7"/>
  <c r="N148" i="7"/>
  <c r="M148" i="7"/>
  <c r="L148" i="7"/>
  <c r="K148" i="7"/>
  <c r="J148" i="7"/>
  <c r="I148" i="7"/>
  <c r="H148" i="7"/>
  <c r="G148" i="7"/>
  <c r="F148" i="7"/>
  <c r="E148" i="7"/>
  <c r="C148" i="7"/>
  <c r="U147" i="7"/>
  <c r="T147" i="7"/>
  <c r="S147" i="7"/>
  <c r="R147" i="7"/>
  <c r="Q147" i="7"/>
  <c r="P147" i="7"/>
  <c r="O147" i="7"/>
  <c r="N147" i="7"/>
  <c r="M147" i="7"/>
  <c r="L147" i="7"/>
  <c r="K147" i="7"/>
  <c r="J147" i="7"/>
  <c r="I147" i="7"/>
  <c r="H147" i="7"/>
  <c r="G147" i="7"/>
  <c r="F147" i="7"/>
  <c r="E147" i="7"/>
  <c r="C147" i="7"/>
  <c r="U146" i="7"/>
  <c r="T146" i="7"/>
  <c r="S146" i="7"/>
  <c r="R146" i="7"/>
  <c r="Q146" i="7"/>
  <c r="P146" i="7"/>
  <c r="O146" i="7"/>
  <c r="N146" i="7"/>
  <c r="M146" i="7"/>
  <c r="L146" i="7"/>
  <c r="K146" i="7"/>
  <c r="J146" i="7"/>
  <c r="I146" i="7"/>
  <c r="H146" i="7"/>
  <c r="G146" i="7"/>
  <c r="F146" i="7"/>
  <c r="E146" i="7"/>
  <c r="C146" i="7"/>
  <c r="U145" i="7"/>
  <c r="T145" i="7"/>
  <c r="S145" i="7"/>
  <c r="R145" i="7"/>
  <c r="Q145" i="7"/>
  <c r="P145" i="7"/>
  <c r="O145" i="7"/>
  <c r="N145" i="7"/>
  <c r="M145" i="7"/>
  <c r="L145" i="7"/>
  <c r="K145" i="7"/>
  <c r="J145" i="7"/>
  <c r="I145" i="7"/>
  <c r="H145" i="7"/>
  <c r="G145" i="7"/>
  <c r="F145" i="7"/>
  <c r="E145" i="7"/>
  <c r="C145" i="7"/>
  <c r="U144" i="7"/>
  <c r="T144" i="7"/>
  <c r="S144" i="7"/>
  <c r="R144" i="7"/>
  <c r="Q144" i="7"/>
  <c r="P144" i="7"/>
  <c r="O144" i="7"/>
  <c r="N144" i="7"/>
  <c r="M144" i="7"/>
  <c r="L144" i="7"/>
  <c r="K144" i="7"/>
  <c r="J144" i="7"/>
  <c r="I144" i="7"/>
  <c r="H144" i="7"/>
  <c r="G144" i="7"/>
  <c r="F144" i="7"/>
  <c r="E144" i="7"/>
  <c r="C144" i="7"/>
  <c r="U143" i="7"/>
  <c r="T143" i="7"/>
  <c r="S143" i="7"/>
  <c r="R143" i="7"/>
  <c r="Q143" i="7"/>
  <c r="P143" i="7"/>
  <c r="O143" i="7"/>
  <c r="N143" i="7"/>
  <c r="M143" i="7"/>
  <c r="L143" i="7"/>
  <c r="K143" i="7"/>
  <c r="J143" i="7"/>
  <c r="I143" i="7"/>
  <c r="H143" i="7"/>
  <c r="G143" i="7"/>
  <c r="F143" i="7"/>
  <c r="E143" i="7"/>
  <c r="C143" i="7"/>
  <c r="U142" i="7"/>
  <c r="T142" i="7"/>
  <c r="S142" i="7"/>
  <c r="R142" i="7"/>
  <c r="Q142" i="7"/>
  <c r="P142" i="7"/>
  <c r="O142" i="7"/>
  <c r="N142" i="7"/>
  <c r="M142" i="7"/>
  <c r="L142" i="7"/>
  <c r="K142" i="7"/>
  <c r="J142" i="7"/>
  <c r="I142" i="7"/>
  <c r="H142" i="7"/>
  <c r="G142" i="7"/>
  <c r="F142" i="7"/>
  <c r="E142" i="7"/>
  <c r="C142" i="7"/>
  <c r="U141" i="7"/>
  <c r="T141" i="7"/>
  <c r="S141" i="7"/>
  <c r="R141" i="7"/>
  <c r="Q141" i="7"/>
  <c r="P141" i="7"/>
  <c r="O141" i="7"/>
  <c r="N141" i="7"/>
  <c r="M141" i="7"/>
  <c r="L141" i="7"/>
  <c r="K141" i="7"/>
  <c r="J141" i="7"/>
  <c r="I141" i="7"/>
  <c r="H141" i="7"/>
  <c r="G141" i="7"/>
  <c r="F141" i="7"/>
  <c r="E141" i="7"/>
  <c r="C141" i="7"/>
  <c r="U140" i="7"/>
  <c r="T140" i="7"/>
  <c r="S140" i="7"/>
  <c r="R140" i="7"/>
  <c r="Q140" i="7"/>
  <c r="P140" i="7"/>
  <c r="O140" i="7"/>
  <c r="N140" i="7"/>
  <c r="M140" i="7"/>
  <c r="L140" i="7"/>
  <c r="K140" i="7"/>
  <c r="J140" i="7"/>
  <c r="I140" i="7"/>
  <c r="H140" i="7"/>
  <c r="G140" i="7"/>
  <c r="F140" i="7"/>
  <c r="E140" i="7"/>
  <c r="C140" i="7"/>
  <c r="U139" i="7"/>
  <c r="T139" i="7"/>
  <c r="S139" i="7"/>
  <c r="R139" i="7"/>
  <c r="Q139" i="7"/>
  <c r="P139" i="7"/>
  <c r="O139" i="7"/>
  <c r="N139" i="7"/>
  <c r="M139" i="7"/>
  <c r="L139" i="7"/>
  <c r="K139" i="7"/>
  <c r="J139" i="7"/>
  <c r="I139" i="7"/>
  <c r="H139" i="7"/>
  <c r="G139" i="7"/>
  <c r="F139" i="7"/>
  <c r="E139" i="7"/>
  <c r="C139" i="7"/>
  <c r="U138" i="7"/>
  <c r="T138" i="7"/>
  <c r="S138" i="7"/>
  <c r="R138" i="7"/>
  <c r="Q138" i="7"/>
  <c r="P138" i="7"/>
  <c r="O138" i="7"/>
  <c r="N138" i="7"/>
  <c r="M138" i="7"/>
  <c r="L138" i="7"/>
  <c r="K138" i="7"/>
  <c r="J138" i="7"/>
  <c r="I138" i="7"/>
  <c r="H138" i="7"/>
  <c r="G138" i="7"/>
  <c r="F138" i="7"/>
  <c r="E138" i="7"/>
  <c r="C138" i="7"/>
  <c r="U137" i="7"/>
  <c r="T137" i="7"/>
  <c r="S137" i="7"/>
  <c r="R137" i="7"/>
  <c r="Q137" i="7"/>
  <c r="P137" i="7"/>
  <c r="O137" i="7"/>
  <c r="N137" i="7"/>
  <c r="M137" i="7"/>
  <c r="L137" i="7"/>
  <c r="K137" i="7"/>
  <c r="J137" i="7"/>
  <c r="I137" i="7"/>
  <c r="H137" i="7"/>
  <c r="G137" i="7"/>
  <c r="F137" i="7"/>
  <c r="E137" i="7"/>
  <c r="C137" i="7"/>
  <c r="U136" i="7"/>
  <c r="T136" i="7"/>
  <c r="S136" i="7"/>
  <c r="R136" i="7"/>
  <c r="Q136" i="7"/>
  <c r="P136" i="7"/>
  <c r="O136" i="7"/>
  <c r="N136" i="7"/>
  <c r="M136" i="7"/>
  <c r="L136" i="7"/>
  <c r="K136" i="7"/>
  <c r="J136" i="7"/>
  <c r="I136" i="7"/>
  <c r="H136" i="7"/>
  <c r="G136" i="7"/>
  <c r="F136" i="7"/>
  <c r="E136" i="7"/>
  <c r="C136" i="7"/>
  <c r="U135" i="7"/>
  <c r="T135" i="7"/>
  <c r="S135" i="7"/>
  <c r="R135" i="7"/>
  <c r="Q135" i="7"/>
  <c r="P135" i="7"/>
  <c r="O135" i="7"/>
  <c r="N135" i="7"/>
  <c r="M135" i="7"/>
  <c r="L135" i="7"/>
  <c r="K135" i="7"/>
  <c r="J135" i="7"/>
  <c r="I135" i="7"/>
  <c r="H135" i="7"/>
  <c r="G135" i="7"/>
  <c r="F135" i="7"/>
  <c r="E135" i="7"/>
  <c r="C135" i="7"/>
  <c r="U134" i="7"/>
  <c r="T134" i="7"/>
  <c r="S134" i="7"/>
  <c r="R134" i="7"/>
  <c r="Q134" i="7"/>
  <c r="P134" i="7"/>
  <c r="O134" i="7"/>
  <c r="N134" i="7"/>
  <c r="M134" i="7"/>
  <c r="L134" i="7"/>
  <c r="K134" i="7"/>
  <c r="J134" i="7"/>
  <c r="I134" i="7"/>
  <c r="H134" i="7"/>
  <c r="G134" i="7"/>
  <c r="F134" i="7"/>
  <c r="E134" i="7"/>
  <c r="C134" i="7"/>
  <c r="U133" i="7"/>
  <c r="T133" i="7"/>
  <c r="S133" i="7"/>
  <c r="R133" i="7"/>
  <c r="Q133" i="7"/>
  <c r="P133" i="7"/>
  <c r="O133" i="7"/>
  <c r="N133" i="7"/>
  <c r="M133" i="7"/>
  <c r="L133" i="7"/>
  <c r="K133" i="7"/>
  <c r="J133" i="7"/>
  <c r="I133" i="7"/>
  <c r="H133" i="7"/>
  <c r="G133" i="7"/>
  <c r="F133" i="7"/>
  <c r="E133" i="7"/>
  <c r="C133" i="7"/>
  <c r="U132" i="7"/>
  <c r="T132" i="7"/>
  <c r="S132" i="7"/>
  <c r="R132" i="7"/>
  <c r="Q132" i="7"/>
  <c r="P132" i="7"/>
  <c r="O132" i="7"/>
  <c r="N132" i="7"/>
  <c r="M132" i="7"/>
  <c r="L132" i="7"/>
  <c r="K132" i="7"/>
  <c r="J132" i="7"/>
  <c r="I132" i="7"/>
  <c r="H132" i="7"/>
  <c r="G132" i="7"/>
  <c r="F132" i="7"/>
  <c r="E132" i="7"/>
  <c r="C132" i="7"/>
  <c r="U131" i="7"/>
  <c r="T131" i="7"/>
  <c r="S131" i="7"/>
  <c r="R131" i="7"/>
  <c r="Q131" i="7"/>
  <c r="P131" i="7"/>
  <c r="O131" i="7"/>
  <c r="N131" i="7"/>
  <c r="M131" i="7"/>
  <c r="L131" i="7"/>
  <c r="K131" i="7"/>
  <c r="J131" i="7"/>
  <c r="I131" i="7"/>
  <c r="H131" i="7"/>
  <c r="G131" i="7"/>
  <c r="F131" i="7"/>
  <c r="E131" i="7"/>
  <c r="C131" i="7"/>
  <c r="U130" i="7"/>
  <c r="T130" i="7"/>
  <c r="S130" i="7"/>
  <c r="R130" i="7"/>
  <c r="Q130" i="7"/>
  <c r="P130" i="7"/>
  <c r="O130" i="7"/>
  <c r="N130" i="7"/>
  <c r="M130" i="7"/>
  <c r="L130" i="7"/>
  <c r="K130" i="7"/>
  <c r="J130" i="7"/>
  <c r="I130" i="7"/>
  <c r="H130" i="7"/>
  <c r="G130" i="7"/>
  <c r="F130" i="7"/>
  <c r="E130" i="7"/>
  <c r="C130" i="7"/>
  <c r="U129" i="7"/>
  <c r="T129" i="7"/>
  <c r="S129" i="7"/>
  <c r="R129" i="7"/>
  <c r="Q129" i="7"/>
  <c r="P129" i="7"/>
  <c r="O129" i="7"/>
  <c r="N129" i="7"/>
  <c r="M129" i="7"/>
  <c r="L129" i="7"/>
  <c r="K129" i="7"/>
  <c r="J129" i="7"/>
  <c r="I129" i="7"/>
  <c r="H129" i="7"/>
  <c r="G129" i="7"/>
  <c r="F129" i="7"/>
  <c r="E129" i="7"/>
  <c r="C129" i="7"/>
  <c r="U128" i="7"/>
  <c r="T128" i="7"/>
  <c r="S128" i="7"/>
  <c r="R128" i="7"/>
  <c r="Q128" i="7"/>
  <c r="P128" i="7"/>
  <c r="O128" i="7"/>
  <c r="N128" i="7"/>
  <c r="M128" i="7"/>
  <c r="L128" i="7"/>
  <c r="K128" i="7"/>
  <c r="J128" i="7"/>
  <c r="I128" i="7"/>
  <c r="H128" i="7"/>
  <c r="G128" i="7"/>
  <c r="F128" i="7"/>
  <c r="E128" i="7"/>
  <c r="C128" i="7"/>
  <c r="U127" i="7"/>
  <c r="T127" i="7"/>
  <c r="S127" i="7"/>
  <c r="R127" i="7"/>
  <c r="Q127" i="7"/>
  <c r="P127" i="7"/>
  <c r="O127" i="7"/>
  <c r="N127" i="7"/>
  <c r="M127" i="7"/>
  <c r="L127" i="7"/>
  <c r="K127" i="7"/>
  <c r="J127" i="7"/>
  <c r="I127" i="7"/>
  <c r="H127" i="7"/>
  <c r="G127" i="7"/>
  <c r="F127" i="7"/>
  <c r="E127" i="7"/>
  <c r="C127" i="7"/>
  <c r="U126" i="7"/>
  <c r="T126" i="7"/>
  <c r="S126" i="7"/>
  <c r="R126" i="7"/>
  <c r="Q126" i="7"/>
  <c r="P126" i="7"/>
  <c r="O126" i="7"/>
  <c r="N126" i="7"/>
  <c r="M126" i="7"/>
  <c r="L126" i="7"/>
  <c r="K126" i="7"/>
  <c r="J126" i="7"/>
  <c r="I126" i="7"/>
  <c r="H126" i="7"/>
  <c r="G126" i="7"/>
  <c r="F126" i="7"/>
  <c r="E126" i="7"/>
  <c r="C126" i="7"/>
  <c r="U125" i="7"/>
  <c r="T125" i="7"/>
  <c r="S125" i="7"/>
  <c r="R125" i="7"/>
  <c r="Q125" i="7"/>
  <c r="P125" i="7"/>
  <c r="O125" i="7"/>
  <c r="N125" i="7"/>
  <c r="M125" i="7"/>
  <c r="L125" i="7"/>
  <c r="K125" i="7"/>
  <c r="J125" i="7"/>
  <c r="I125" i="7"/>
  <c r="H125" i="7"/>
  <c r="G125" i="7"/>
  <c r="F125" i="7"/>
  <c r="E125" i="7"/>
  <c r="C125" i="7"/>
  <c r="U124" i="7"/>
  <c r="T124" i="7"/>
  <c r="S124" i="7"/>
  <c r="R124" i="7"/>
  <c r="Q124" i="7"/>
  <c r="P124" i="7"/>
  <c r="O124" i="7"/>
  <c r="N124" i="7"/>
  <c r="M124" i="7"/>
  <c r="L124" i="7"/>
  <c r="K124" i="7"/>
  <c r="J124" i="7"/>
  <c r="I124" i="7"/>
  <c r="H124" i="7"/>
  <c r="G124" i="7"/>
  <c r="F124" i="7"/>
  <c r="E124" i="7"/>
  <c r="C124" i="7"/>
  <c r="U123" i="7"/>
  <c r="T123" i="7"/>
  <c r="S123" i="7"/>
  <c r="R123" i="7"/>
  <c r="Q123" i="7"/>
  <c r="P123" i="7"/>
  <c r="O123" i="7"/>
  <c r="N123" i="7"/>
  <c r="M123" i="7"/>
  <c r="L123" i="7"/>
  <c r="K123" i="7"/>
  <c r="J123" i="7"/>
  <c r="I123" i="7"/>
  <c r="H123" i="7"/>
  <c r="G123" i="7"/>
  <c r="F123" i="7"/>
  <c r="E123" i="7"/>
  <c r="C123" i="7"/>
  <c r="U122" i="7"/>
  <c r="T122" i="7"/>
  <c r="S122" i="7"/>
  <c r="R122" i="7"/>
  <c r="Q122" i="7"/>
  <c r="P122" i="7"/>
  <c r="O122" i="7"/>
  <c r="N122" i="7"/>
  <c r="M122" i="7"/>
  <c r="L122" i="7"/>
  <c r="K122" i="7"/>
  <c r="J122" i="7"/>
  <c r="I122" i="7"/>
  <c r="H122" i="7"/>
  <c r="G122" i="7"/>
  <c r="F122" i="7"/>
  <c r="E122" i="7"/>
  <c r="C122" i="7"/>
  <c r="U121" i="7"/>
  <c r="T121" i="7"/>
  <c r="S121" i="7"/>
  <c r="R121" i="7"/>
  <c r="Q121" i="7"/>
  <c r="P121" i="7"/>
  <c r="O121" i="7"/>
  <c r="N121" i="7"/>
  <c r="M121" i="7"/>
  <c r="L121" i="7"/>
  <c r="K121" i="7"/>
  <c r="J121" i="7"/>
  <c r="I121" i="7"/>
  <c r="H121" i="7"/>
  <c r="G121" i="7"/>
  <c r="F121" i="7"/>
  <c r="E121" i="7"/>
  <c r="C121" i="7"/>
  <c r="U120" i="7"/>
  <c r="T120" i="7"/>
  <c r="S120" i="7"/>
  <c r="R120" i="7"/>
  <c r="Q120" i="7"/>
  <c r="P120" i="7"/>
  <c r="O120" i="7"/>
  <c r="N120" i="7"/>
  <c r="M120" i="7"/>
  <c r="L120" i="7"/>
  <c r="K120" i="7"/>
  <c r="J120" i="7"/>
  <c r="I120" i="7"/>
  <c r="H120" i="7"/>
  <c r="G120" i="7"/>
  <c r="F120" i="7"/>
  <c r="E120" i="7"/>
  <c r="C120" i="7"/>
  <c r="U119" i="7"/>
  <c r="T119" i="7"/>
  <c r="S119" i="7"/>
  <c r="R119" i="7"/>
  <c r="Q119" i="7"/>
  <c r="P119" i="7"/>
  <c r="O119" i="7"/>
  <c r="N119" i="7"/>
  <c r="M119" i="7"/>
  <c r="L119" i="7"/>
  <c r="K119" i="7"/>
  <c r="J119" i="7"/>
  <c r="I119" i="7"/>
  <c r="H119" i="7"/>
  <c r="G119" i="7"/>
  <c r="F119" i="7"/>
  <c r="E119" i="7"/>
  <c r="C119" i="7"/>
  <c r="U118" i="7"/>
  <c r="T118" i="7"/>
  <c r="S118" i="7"/>
  <c r="R118" i="7"/>
  <c r="Q118" i="7"/>
  <c r="P118" i="7"/>
  <c r="O118" i="7"/>
  <c r="N118" i="7"/>
  <c r="M118" i="7"/>
  <c r="L118" i="7"/>
  <c r="K118" i="7"/>
  <c r="J118" i="7"/>
  <c r="I118" i="7"/>
  <c r="H118" i="7"/>
  <c r="G118" i="7"/>
  <c r="F118" i="7"/>
  <c r="E118" i="7"/>
  <c r="C118" i="7"/>
  <c r="U117" i="7"/>
  <c r="T117" i="7"/>
  <c r="S117" i="7"/>
  <c r="R117" i="7"/>
  <c r="Q117" i="7"/>
  <c r="P117" i="7"/>
  <c r="O117" i="7"/>
  <c r="N117" i="7"/>
  <c r="M117" i="7"/>
  <c r="L117" i="7"/>
  <c r="K117" i="7"/>
  <c r="J117" i="7"/>
  <c r="I117" i="7"/>
  <c r="H117" i="7"/>
  <c r="G117" i="7"/>
  <c r="F117" i="7"/>
  <c r="E117" i="7"/>
  <c r="C117" i="7"/>
  <c r="U116" i="7"/>
  <c r="T116" i="7"/>
  <c r="S116" i="7"/>
  <c r="R116" i="7"/>
  <c r="Q116" i="7"/>
  <c r="P116" i="7"/>
  <c r="O116" i="7"/>
  <c r="N116" i="7"/>
  <c r="M116" i="7"/>
  <c r="L116" i="7"/>
  <c r="K116" i="7"/>
  <c r="J116" i="7"/>
  <c r="I116" i="7"/>
  <c r="H116" i="7"/>
  <c r="G116" i="7"/>
  <c r="F116" i="7"/>
  <c r="E116" i="7"/>
  <c r="C116" i="7"/>
  <c r="U115" i="7"/>
  <c r="T115" i="7"/>
  <c r="S115" i="7"/>
  <c r="R115" i="7"/>
  <c r="Q115" i="7"/>
  <c r="P115" i="7"/>
  <c r="O115" i="7"/>
  <c r="N115" i="7"/>
  <c r="M115" i="7"/>
  <c r="L115" i="7"/>
  <c r="K115" i="7"/>
  <c r="J115" i="7"/>
  <c r="I115" i="7"/>
  <c r="H115" i="7"/>
  <c r="G115" i="7"/>
  <c r="F115" i="7"/>
  <c r="E115" i="7"/>
  <c r="C115" i="7"/>
  <c r="U114" i="7"/>
  <c r="T114" i="7"/>
  <c r="S114" i="7"/>
  <c r="R114" i="7"/>
  <c r="Q114" i="7"/>
  <c r="P114" i="7"/>
  <c r="O114" i="7"/>
  <c r="N114" i="7"/>
  <c r="M114" i="7"/>
  <c r="L114" i="7"/>
  <c r="K114" i="7"/>
  <c r="J114" i="7"/>
  <c r="I114" i="7"/>
  <c r="H114" i="7"/>
  <c r="G114" i="7"/>
  <c r="F114" i="7"/>
  <c r="E114" i="7"/>
  <c r="C114" i="7"/>
  <c r="U113" i="7"/>
  <c r="T113" i="7"/>
  <c r="S113" i="7"/>
  <c r="R113" i="7"/>
  <c r="Q113" i="7"/>
  <c r="P113" i="7"/>
  <c r="O113" i="7"/>
  <c r="N113" i="7"/>
  <c r="M113" i="7"/>
  <c r="L113" i="7"/>
  <c r="K113" i="7"/>
  <c r="J113" i="7"/>
  <c r="I113" i="7"/>
  <c r="H113" i="7"/>
  <c r="G113" i="7"/>
  <c r="F113" i="7"/>
  <c r="E113" i="7"/>
  <c r="C113" i="7"/>
  <c r="U112" i="7"/>
  <c r="T112" i="7"/>
  <c r="S112" i="7"/>
  <c r="R112" i="7"/>
  <c r="Q112" i="7"/>
  <c r="P112" i="7"/>
  <c r="O112" i="7"/>
  <c r="N112" i="7"/>
  <c r="M112" i="7"/>
  <c r="L112" i="7"/>
  <c r="K112" i="7"/>
  <c r="J112" i="7"/>
  <c r="I112" i="7"/>
  <c r="H112" i="7"/>
  <c r="G112" i="7"/>
  <c r="F112" i="7"/>
  <c r="E112" i="7"/>
  <c r="C112" i="7"/>
  <c r="U111" i="7"/>
  <c r="T111" i="7"/>
  <c r="S111" i="7"/>
  <c r="R111" i="7"/>
  <c r="Q111" i="7"/>
  <c r="P111" i="7"/>
  <c r="O111" i="7"/>
  <c r="N111" i="7"/>
  <c r="M111" i="7"/>
  <c r="L111" i="7"/>
  <c r="K111" i="7"/>
  <c r="J111" i="7"/>
  <c r="I111" i="7"/>
  <c r="H111" i="7"/>
  <c r="G111" i="7"/>
  <c r="F111" i="7"/>
  <c r="E111" i="7"/>
  <c r="C111" i="7"/>
  <c r="U110" i="7"/>
  <c r="T110" i="7"/>
  <c r="S110" i="7"/>
  <c r="R110" i="7"/>
  <c r="Q110" i="7"/>
  <c r="P110" i="7"/>
  <c r="O110" i="7"/>
  <c r="N110" i="7"/>
  <c r="M110" i="7"/>
  <c r="L110" i="7"/>
  <c r="K110" i="7"/>
  <c r="J110" i="7"/>
  <c r="I110" i="7"/>
  <c r="H110" i="7"/>
  <c r="G110" i="7"/>
  <c r="F110" i="7"/>
  <c r="E110" i="7"/>
  <c r="C110" i="7"/>
  <c r="U109" i="7"/>
  <c r="T109" i="7"/>
  <c r="S109" i="7"/>
  <c r="R109" i="7"/>
  <c r="Q109" i="7"/>
  <c r="P109" i="7"/>
  <c r="O109" i="7"/>
  <c r="N109" i="7"/>
  <c r="M109" i="7"/>
  <c r="L109" i="7"/>
  <c r="K109" i="7"/>
  <c r="J109" i="7"/>
  <c r="I109" i="7"/>
  <c r="H109" i="7"/>
  <c r="G109" i="7"/>
  <c r="F109" i="7"/>
  <c r="E109" i="7"/>
  <c r="C109" i="7"/>
  <c r="U108" i="7"/>
  <c r="T108" i="7"/>
  <c r="S108" i="7"/>
  <c r="R108" i="7"/>
  <c r="Q108" i="7"/>
  <c r="P108" i="7"/>
  <c r="O108" i="7"/>
  <c r="N108" i="7"/>
  <c r="M108" i="7"/>
  <c r="L108" i="7"/>
  <c r="K108" i="7"/>
  <c r="J108" i="7"/>
  <c r="I108" i="7"/>
  <c r="H108" i="7"/>
  <c r="G108" i="7"/>
  <c r="F108" i="7"/>
  <c r="E108" i="7"/>
  <c r="C108" i="7"/>
  <c r="U107" i="7"/>
  <c r="T107" i="7"/>
  <c r="S107" i="7"/>
  <c r="R107" i="7"/>
  <c r="Q107" i="7"/>
  <c r="P107" i="7"/>
  <c r="O107" i="7"/>
  <c r="N107" i="7"/>
  <c r="M107" i="7"/>
  <c r="L107" i="7"/>
  <c r="K107" i="7"/>
  <c r="J107" i="7"/>
  <c r="I107" i="7"/>
  <c r="H107" i="7"/>
  <c r="G107" i="7"/>
  <c r="F107" i="7"/>
  <c r="E107" i="7"/>
  <c r="C107" i="7"/>
  <c r="U106" i="7"/>
  <c r="T106" i="7"/>
  <c r="S106" i="7"/>
  <c r="R106" i="7"/>
  <c r="Q106" i="7"/>
  <c r="P106" i="7"/>
  <c r="O106" i="7"/>
  <c r="N106" i="7"/>
  <c r="M106" i="7"/>
  <c r="L106" i="7"/>
  <c r="K106" i="7"/>
  <c r="J106" i="7"/>
  <c r="I106" i="7"/>
  <c r="H106" i="7"/>
  <c r="G106" i="7"/>
  <c r="F106" i="7"/>
  <c r="E106" i="7"/>
  <c r="C106" i="7"/>
  <c r="U105" i="7"/>
  <c r="T105" i="7"/>
  <c r="S105" i="7"/>
  <c r="R105" i="7"/>
  <c r="Q105" i="7"/>
  <c r="P105" i="7"/>
  <c r="O105" i="7"/>
  <c r="N105" i="7"/>
  <c r="M105" i="7"/>
  <c r="L105" i="7"/>
  <c r="K105" i="7"/>
  <c r="J105" i="7"/>
  <c r="I105" i="7"/>
  <c r="H105" i="7"/>
  <c r="G105" i="7"/>
  <c r="F105" i="7"/>
  <c r="E105" i="7"/>
  <c r="C105" i="7"/>
  <c r="U104" i="7"/>
  <c r="T104" i="7"/>
  <c r="S104" i="7"/>
  <c r="R104" i="7"/>
  <c r="Q104" i="7"/>
  <c r="P104" i="7"/>
  <c r="O104" i="7"/>
  <c r="N104" i="7"/>
  <c r="M104" i="7"/>
  <c r="L104" i="7"/>
  <c r="K104" i="7"/>
  <c r="J104" i="7"/>
  <c r="I104" i="7"/>
  <c r="H104" i="7"/>
  <c r="G104" i="7"/>
  <c r="F104" i="7"/>
  <c r="E104" i="7"/>
  <c r="C104" i="7"/>
  <c r="U103" i="7"/>
  <c r="T103" i="7"/>
  <c r="S103" i="7"/>
  <c r="R103" i="7"/>
  <c r="Q103" i="7"/>
  <c r="P103" i="7"/>
  <c r="O103" i="7"/>
  <c r="N103" i="7"/>
  <c r="M103" i="7"/>
  <c r="L103" i="7"/>
  <c r="K103" i="7"/>
  <c r="J103" i="7"/>
  <c r="I103" i="7"/>
  <c r="H103" i="7"/>
  <c r="G103" i="7"/>
  <c r="F103" i="7"/>
  <c r="E103" i="7"/>
  <c r="C103" i="7"/>
  <c r="U102" i="7"/>
  <c r="T102" i="7"/>
  <c r="S102" i="7"/>
  <c r="R102" i="7"/>
  <c r="Q102" i="7"/>
  <c r="P102" i="7"/>
  <c r="O102" i="7"/>
  <c r="N102" i="7"/>
  <c r="M102" i="7"/>
  <c r="L102" i="7"/>
  <c r="K102" i="7"/>
  <c r="J102" i="7"/>
  <c r="I102" i="7"/>
  <c r="H102" i="7"/>
  <c r="G102" i="7"/>
  <c r="F102" i="7"/>
  <c r="E102" i="7"/>
  <c r="C102" i="7"/>
  <c r="U101" i="7"/>
  <c r="T101" i="7"/>
  <c r="S101" i="7"/>
  <c r="R101" i="7"/>
  <c r="Q101" i="7"/>
  <c r="P101" i="7"/>
  <c r="O101" i="7"/>
  <c r="N101" i="7"/>
  <c r="M101" i="7"/>
  <c r="L101" i="7"/>
  <c r="K101" i="7"/>
  <c r="J101" i="7"/>
  <c r="I101" i="7"/>
  <c r="H101" i="7"/>
  <c r="G101" i="7"/>
  <c r="F101" i="7"/>
  <c r="E101" i="7"/>
  <c r="C101" i="7"/>
  <c r="U100" i="7"/>
  <c r="T100" i="7"/>
  <c r="S100" i="7"/>
  <c r="R100" i="7"/>
  <c r="Q100" i="7"/>
  <c r="P100" i="7"/>
  <c r="O100" i="7"/>
  <c r="N100" i="7"/>
  <c r="M100" i="7"/>
  <c r="L100" i="7"/>
  <c r="K100" i="7"/>
  <c r="J100" i="7"/>
  <c r="I100" i="7"/>
  <c r="H100" i="7"/>
  <c r="G100" i="7"/>
  <c r="F100" i="7"/>
  <c r="E100" i="7"/>
  <c r="C100" i="7"/>
  <c r="U99" i="7"/>
  <c r="T99" i="7"/>
  <c r="S99" i="7"/>
  <c r="R99" i="7"/>
  <c r="Q99" i="7"/>
  <c r="P99" i="7"/>
  <c r="O99" i="7"/>
  <c r="N99" i="7"/>
  <c r="M99" i="7"/>
  <c r="L99" i="7"/>
  <c r="K99" i="7"/>
  <c r="J99" i="7"/>
  <c r="I99" i="7"/>
  <c r="H99" i="7"/>
  <c r="G99" i="7"/>
  <c r="F99" i="7"/>
  <c r="E99" i="7"/>
  <c r="C99" i="7"/>
  <c r="U98" i="7"/>
  <c r="T98" i="7"/>
  <c r="S98" i="7"/>
  <c r="R98" i="7"/>
  <c r="Q98" i="7"/>
  <c r="P98" i="7"/>
  <c r="O98" i="7"/>
  <c r="N98" i="7"/>
  <c r="M98" i="7"/>
  <c r="L98" i="7"/>
  <c r="K98" i="7"/>
  <c r="J98" i="7"/>
  <c r="I98" i="7"/>
  <c r="H98" i="7"/>
  <c r="G98" i="7"/>
  <c r="F98" i="7"/>
  <c r="E98" i="7"/>
  <c r="C98" i="7"/>
  <c r="U97" i="7"/>
  <c r="T97" i="7"/>
  <c r="S97" i="7"/>
  <c r="R97" i="7"/>
  <c r="Q97" i="7"/>
  <c r="P97" i="7"/>
  <c r="O97" i="7"/>
  <c r="N97" i="7"/>
  <c r="M97" i="7"/>
  <c r="L97" i="7"/>
  <c r="K97" i="7"/>
  <c r="J97" i="7"/>
  <c r="I97" i="7"/>
  <c r="H97" i="7"/>
  <c r="G97" i="7"/>
  <c r="F97" i="7"/>
  <c r="E97" i="7"/>
  <c r="C97" i="7"/>
  <c r="U96" i="7"/>
  <c r="T96" i="7"/>
  <c r="S96" i="7"/>
  <c r="R96" i="7"/>
  <c r="Q96" i="7"/>
  <c r="P96" i="7"/>
  <c r="O96" i="7"/>
  <c r="N96" i="7"/>
  <c r="M96" i="7"/>
  <c r="L96" i="7"/>
  <c r="K96" i="7"/>
  <c r="J96" i="7"/>
  <c r="I96" i="7"/>
  <c r="H96" i="7"/>
  <c r="G96" i="7"/>
  <c r="F96" i="7"/>
  <c r="E96" i="7"/>
  <c r="C96" i="7"/>
  <c r="U95" i="7"/>
  <c r="T95" i="7"/>
  <c r="S95" i="7"/>
  <c r="R95" i="7"/>
  <c r="Q95" i="7"/>
  <c r="P95" i="7"/>
  <c r="O95" i="7"/>
  <c r="N95" i="7"/>
  <c r="M95" i="7"/>
  <c r="L95" i="7"/>
  <c r="K95" i="7"/>
  <c r="J95" i="7"/>
  <c r="I95" i="7"/>
  <c r="H95" i="7"/>
  <c r="G95" i="7"/>
  <c r="F95" i="7"/>
  <c r="E95" i="7"/>
  <c r="C95" i="7"/>
  <c r="U94" i="7"/>
  <c r="T94" i="7"/>
  <c r="S94" i="7"/>
  <c r="R94" i="7"/>
  <c r="Q94" i="7"/>
  <c r="P94" i="7"/>
  <c r="O94" i="7"/>
  <c r="N94" i="7"/>
  <c r="M94" i="7"/>
  <c r="L94" i="7"/>
  <c r="K94" i="7"/>
  <c r="J94" i="7"/>
  <c r="I94" i="7"/>
  <c r="H94" i="7"/>
  <c r="G94" i="7"/>
  <c r="F94" i="7"/>
  <c r="E94" i="7"/>
  <c r="C94" i="7"/>
  <c r="U93" i="7"/>
  <c r="T93" i="7"/>
  <c r="S93" i="7"/>
  <c r="R93" i="7"/>
  <c r="Q93" i="7"/>
  <c r="P93" i="7"/>
  <c r="O93" i="7"/>
  <c r="N93" i="7"/>
  <c r="M93" i="7"/>
  <c r="L93" i="7"/>
  <c r="K93" i="7"/>
  <c r="J93" i="7"/>
  <c r="I93" i="7"/>
  <c r="H93" i="7"/>
  <c r="G93" i="7"/>
  <c r="F93" i="7"/>
  <c r="E93" i="7"/>
  <c r="C93" i="7"/>
  <c r="U92" i="7"/>
  <c r="T92" i="7"/>
  <c r="S92" i="7"/>
  <c r="R92" i="7"/>
  <c r="Q92" i="7"/>
  <c r="P92" i="7"/>
  <c r="O92" i="7"/>
  <c r="N92" i="7"/>
  <c r="M92" i="7"/>
  <c r="L92" i="7"/>
  <c r="K92" i="7"/>
  <c r="J92" i="7"/>
  <c r="I92" i="7"/>
  <c r="H92" i="7"/>
  <c r="G92" i="7"/>
  <c r="F92" i="7"/>
  <c r="E92" i="7"/>
  <c r="C92" i="7"/>
  <c r="U91" i="7"/>
  <c r="T91" i="7"/>
  <c r="S91" i="7"/>
  <c r="R91" i="7"/>
  <c r="Q91" i="7"/>
  <c r="P91" i="7"/>
  <c r="O91" i="7"/>
  <c r="N91" i="7"/>
  <c r="M91" i="7"/>
  <c r="L91" i="7"/>
  <c r="K91" i="7"/>
  <c r="J91" i="7"/>
  <c r="I91" i="7"/>
  <c r="H91" i="7"/>
  <c r="G91" i="7"/>
  <c r="F91" i="7"/>
  <c r="E91" i="7"/>
  <c r="C91" i="7"/>
  <c r="U90" i="7"/>
  <c r="T90" i="7"/>
  <c r="S90" i="7"/>
  <c r="R90" i="7"/>
  <c r="Q90" i="7"/>
  <c r="P90" i="7"/>
  <c r="O90" i="7"/>
  <c r="N90" i="7"/>
  <c r="M90" i="7"/>
  <c r="L90" i="7"/>
  <c r="K90" i="7"/>
  <c r="J90" i="7"/>
  <c r="I90" i="7"/>
  <c r="H90" i="7"/>
  <c r="G90" i="7"/>
  <c r="F90" i="7"/>
  <c r="E90" i="7"/>
  <c r="C90" i="7"/>
  <c r="U89" i="7"/>
  <c r="T89" i="7"/>
  <c r="S89" i="7"/>
  <c r="R89" i="7"/>
  <c r="Q89" i="7"/>
  <c r="P89" i="7"/>
  <c r="O89" i="7"/>
  <c r="N89" i="7"/>
  <c r="M89" i="7"/>
  <c r="L89" i="7"/>
  <c r="K89" i="7"/>
  <c r="J89" i="7"/>
  <c r="I89" i="7"/>
  <c r="H89" i="7"/>
  <c r="G89" i="7"/>
  <c r="F89" i="7"/>
  <c r="E89" i="7"/>
  <c r="C89" i="7"/>
  <c r="U88" i="7"/>
  <c r="T88" i="7"/>
  <c r="S88" i="7"/>
  <c r="R88" i="7"/>
  <c r="Q88" i="7"/>
  <c r="P88" i="7"/>
  <c r="O88" i="7"/>
  <c r="N88" i="7"/>
  <c r="M88" i="7"/>
  <c r="L88" i="7"/>
  <c r="K88" i="7"/>
  <c r="J88" i="7"/>
  <c r="I88" i="7"/>
  <c r="H88" i="7"/>
  <c r="G88" i="7"/>
  <c r="F88" i="7"/>
  <c r="E88" i="7"/>
  <c r="C88" i="7"/>
  <c r="U87" i="7"/>
  <c r="T87" i="7"/>
  <c r="S87" i="7"/>
  <c r="R87" i="7"/>
  <c r="Q87" i="7"/>
  <c r="P87" i="7"/>
  <c r="O87" i="7"/>
  <c r="N87" i="7"/>
  <c r="M87" i="7"/>
  <c r="L87" i="7"/>
  <c r="K87" i="7"/>
  <c r="J87" i="7"/>
  <c r="I87" i="7"/>
  <c r="H87" i="7"/>
  <c r="G87" i="7"/>
  <c r="F87" i="7"/>
  <c r="E87" i="7"/>
  <c r="C87" i="7"/>
  <c r="U86" i="7"/>
  <c r="T86" i="7"/>
  <c r="S86" i="7"/>
  <c r="R86" i="7"/>
  <c r="Q86" i="7"/>
  <c r="P86" i="7"/>
  <c r="O86" i="7"/>
  <c r="N86" i="7"/>
  <c r="M86" i="7"/>
  <c r="L86" i="7"/>
  <c r="K86" i="7"/>
  <c r="J86" i="7"/>
  <c r="I86" i="7"/>
  <c r="H86" i="7"/>
  <c r="G86" i="7"/>
  <c r="F86" i="7"/>
  <c r="E86" i="7"/>
  <c r="C86" i="7"/>
  <c r="U85" i="7"/>
  <c r="T85" i="7"/>
  <c r="S85" i="7"/>
  <c r="R85" i="7"/>
  <c r="Q85" i="7"/>
  <c r="P85" i="7"/>
  <c r="O85" i="7"/>
  <c r="N85" i="7"/>
  <c r="M85" i="7"/>
  <c r="L85" i="7"/>
  <c r="K85" i="7"/>
  <c r="J85" i="7"/>
  <c r="I85" i="7"/>
  <c r="H85" i="7"/>
  <c r="G85" i="7"/>
  <c r="F85" i="7"/>
  <c r="E85" i="7"/>
  <c r="C85" i="7"/>
  <c r="U84" i="7"/>
  <c r="T84" i="7"/>
  <c r="S84" i="7"/>
  <c r="R84" i="7"/>
  <c r="Q84" i="7"/>
  <c r="P84" i="7"/>
  <c r="O84" i="7"/>
  <c r="N84" i="7"/>
  <c r="M84" i="7"/>
  <c r="L84" i="7"/>
  <c r="K84" i="7"/>
  <c r="J84" i="7"/>
  <c r="I84" i="7"/>
  <c r="H84" i="7"/>
  <c r="G84" i="7"/>
  <c r="F84" i="7"/>
  <c r="E84" i="7"/>
  <c r="C84" i="7"/>
  <c r="U83" i="7"/>
  <c r="T83" i="7"/>
  <c r="S83" i="7"/>
  <c r="R83" i="7"/>
  <c r="Q83" i="7"/>
  <c r="P83" i="7"/>
  <c r="O83" i="7"/>
  <c r="N83" i="7"/>
  <c r="M83" i="7"/>
  <c r="L83" i="7"/>
  <c r="K83" i="7"/>
  <c r="J83" i="7"/>
  <c r="I83" i="7"/>
  <c r="H83" i="7"/>
  <c r="G83" i="7"/>
  <c r="F83" i="7"/>
  <c r="E83" i="7"/>
  <c r="C83" i="7"/>
  <c r="U82" i="7"/>
  <c r="T82" i="7"/>
  <c r="S82" i="7"/>
  <c r="R82" i="7"/>
  <c r="Q82" i="7"/>
  <c r="P82" i="7"/>
  <c r="O82" i="7"/>
  <c r="N82" i="7"/>
  <c r="M82" i="7"/>
  <c r="L82" i="7"/>
  <c r="K82" i="7"/>
  <c r="J82" i="7"/>
  <c r="I82" i="7"/>
  <c r="H82" i="7"/>
  <c r="G82" i="7"/>
  <c r="F82" i="7"/>
  <c r="E82" i="7"/>
  <c r="C82" i="7"/>
  <c r="U81" i="7"/>
  <c r="T81" i="7"/>
  <c r="S81" i="7"/>
  <c r="R81" i="7"/>
  <c r="Q81" i="7"/>
  <c r="P81" i="7"/>
  <c r="O81" i="7"/>
  <c r="N81" i="7"/>
  <c r="M81" i="7"/>
  <c r="L81" i="7"/>
  <c r="K81" i="7"/>
  <c r="J81" i="7"/>
  <c r="I81" i="7"/>
  <c r="H81" i="7"/>
  <c r="G81" i="7"/>
  <c r="F81" i="7"/>
  <c r="E81" i="7"/>
  <c r="C81" i="7"/>
  <c r="U80" i="7"/>
  <c r="T80" i="7"/>
  <c r="S80" i="7"/>
  <c r="R80" i="7"/>
  <c r="Q80" i="7"/>
  <c r="P80" i="7"/>
  <c r="O80" i="7"/>
  <c r="N80" i="7"/>
  <c r="M80" i="7"/>
  <c r="L80" i="7"/>
  <c r="K80" i="7"/>
  <c r="J80" i="7"/>
  <c r="I80" i="7"/>
  <c r="H80" i="7"/>
  <c r="G80" i="7"/>
  <c r="F80" i="7"/>
  <c r="E80" i="7"/>
  <c r="C80" i="7"/>
  <c r="U79" i="7"/>
  <c r="T79" i="7"/>
  <c r="S79" i="7"/>
  <c r="R79" i="7"/>
  <c r="Q79" i="7"/>
  <c r="P79" i="7"/>
  <c r="O79" i="7"/>
  <c r="N79" i="7"/>
  <c r="M79" i="7"/>
  <c r="L79" i="7"/>
  <c r="K79" i="7"/>
  <c r="J79" i="7"/>
  <c r="I79" i="7"/>
  <c r="H79" i="7"/>
  <c r="G79" i="7"/>
  <c r="F79" i="7"/>
  <c r="E79" i="7"/>
  <c r="C79" i="7"/>
  <c r="U78" i="7"/>
  <c r="T78" i="7"/>
  <c r="S78" i="7"/>
  <c r="R78" i="7"/>
  <c r="Q78" i="7"/>
  <c r="P78" i="7"/>
  <c r="O78" i="7"/>
  <c r="N78" i="7"/>
  <c r="M78" i="7"/>
  <c r="L78" i="7"/>
  <c r="K78" i="7"/>
  <c r="J78" i="7"/>
  <c r="I78" i="7"/>
  <c r="H78" i="7"/>
  <c r="G78" i="7"/>
  <c r="F78" i="7"/>
  <c r="E78" i="7"/>
  <c r="C78" i="7"/>
  <c r="U77" i="7"/>
  <c r="T77" i="7"/>
  <c r="S77" i="7"/>
  <c r="R77" i="7"/>
  <c r="Q77" i="7"/>
  <c r="P77" i="7"/>
  <c r="O77" i="7"/>
  <c r="N77" i="7"/>
  <c r="M77" i="7"/>
  <c r="L77" i="7"/>
  <c r="K77" i="7"/>
  <c r="J77" i="7"/>
  <c r="I77" i="7"/>
  <c r="H77" i="7"/>
  <c r="G77" i="7"/>
  <c r="F77" i="7"/>
  <c r="E77" i="7"/>
  <c r="C77" i="7"/>
  <c r="U76" i="7"/>
  <c r="T76" i="7"/>
  <c r="S76" i="7"/>
  <c r="R76" i="7"/>
  <c r="Q76" i="7"/>
  <c r="P76" i="7"/>
  <c r="O76" i="7"/>
  <c r="N76" i="7"/>
  <c r="M76" i="7"/>
  <c r="L76" i="7"/>
  <c r="K76" i="7"/>
  <c r="J76" i="7"/>
  <c r="I76" i="7"/>
  <c r="H76" i="7"/>
  <c r="G76" i="7"/>
  <c r="F76" i="7"/>
  <c r="E76" i="7"/>
  <c r="C76" i="7"/>
  <c r="U75" i="7"/>
  <c r="T75" i="7"/>
  <c r="S75" i="7"/>
  <c r="R75" i="7"/>
  <c r="Q75" i="7"/>
  <c r="P75" i="7"/>
  <c r="O75" i="7"/>
  <c r="N75" i="7"/>
  <c r="M75" i="7"/>
  <c r="L75" i="7"/>
  <c r="K75" i="7"/>
  <c r="J75" i="7"/>
  <c r="I75" i="7"/>
  <c r="H75" i="7"/>
  <c r="G75" i="7"/>
  <c r="F75" i="7"/>
  <c r="E75" i="7"/>
  <c r="C75" i="7"/>
  <c r="U74" i="7"/>
  <c r="T74" i="7"/>
  <c r="S74" i="7"/>
  <c r="R74" i="7"/>
  <c r="Q74" i="7"/>
  <c r="P74" i="7"/>
  <c r="O74" i="7"/>
  <c r="N74" i="7"/>
  <c r="M74" i="7"/>
  <c r="L74" i="7"/>
  <c r="K74" i="7"/>
  <c r="J74" i="7"/>
  <c r="I74" i="7"/>
  <c r="H74" i="7"/>
  <c r="G74" i="7"/>
  <c r="F74" i="7"/>
  <c r="E74" i="7"/>
  <c r="C74" i="7"/>
  <c r="U73" i="7"/>
  <c r="T73" i="7"/>
  <c r="S73" i="7"/>
  <c r="R73" i="7"/>
  <c r="Q73" i="7"/>
  <c r="P73" i="7"/>
  <c r="O73" i="7"/>
  <c r="N73" i="7"/>
  <c r="M73" i="7"/>
  <c r="L73" i="7"/>
  <c r="K73" i="7"/>
  <c r="J73" i="7"/>
  <c r="I73" i="7"/>
  <c r="H73" i="7"/>
  <c r="G73" i="7"/>
  <c r="F73" i="7"/>
  <c r="E73" i="7"/>
  <c r="C73" i="7"/>
  <c r="U72" i="7"/>
  <c r="T72" i="7"/>
  <c r="S72" i="7"/>
  <c r="R72" i="7"/>
  <c r="Q72" i="7"/>
  <c r="P72" i="7"/>
  <c r="O72" i="7"/>
  <c r="N72" i="7"/>
  <c r="M72" i="7"/>
  <c r="L72" i="7"/>
  <c r="K72" i="7"/>
  <c r="J72" i="7"/>
  <c r="I72" i="7"/>
  <c r="H72" i="7"/>
  <c r="G72" i="7"/>
  <c r="F72" i="7"/>
  <c r="E72" i="7"/>
  <c r="C72" i="7"/>
  <c r="U71" i="7"/>
  <c r="T71" i="7"/>
  <c r="S71" i="7"/>
  <c r="R71" i="7"/>
  <c r="Q71" i="7"/>
  <c r="P71" i="7"/>
  <c r="O71" i="7"/>
  <c r="N71" i="7"/>
  <c r="M71" i="7"/>
  <c r="L71" i="7"/>
  <c r="K71" i="7"/>
  <c r="J71" i="7"/>
  <c r="I71" i="7"/>
  <c r="H71" i="7"/>
  <c r="G71" i="7"/>
  <c r="F71" i="7"/>
  <c r="E71" i="7"/>
  <c r="C71" i="7"/>
  <c r="U70" i="7"/>
  <c r="T70" i="7"/>
  <c r="S70" i="7"/>
  <c r="R70" i="7"/>
  <c r="Q70" i="7"/>
  <c r="P70" i="7"/>
  <c r="O70" i="7"/>
  <c r="N70" i="7"/>
  <c r="M70" i="7"/>
  <c r="L70" i="7"/>
  <c r="K70" i="7"/>
  <c r="J70" i="7"/>
  <c r="I70" i="7"/>
  <c r="H70" i="7"/>
  <c r="G70" i="7"/>
  <c r="F70" i="7"/>
  <c r="E70" i="7"/>
  <c r="C70" i="7"/>
  <c r="U69" i="7"/>
  <c r="T69" i="7"/>
  <c r="S69" i="7"/>
  <c r="R69" i="7"/>
  <c r="Q69" i="7"/>
  <c r="P69" i="7"/>
  <c r="O69" i="7"/>
  <c r="N69" i="7"/>
  <c r="M69" i="7"/>
  <c r="L69" i="7"/>
  <c r="K69" i="7"/>
  <c r="J69" i="7"/>
  <c r="I69" i="7"/>
  <c r="H69" i="7"/>
  <c r="G69" i="7"/>
  <c r="F69" i="7"/>
  <c r="E69" i="7"/>
  <c r="C69" i="7"/>
  <c r="U68" i="7"/>
  <c r="T68" i="7"/>
  <c r="S68" i="7"/>
  <c r="R68" i="7"/>
  <c r="Q68" i="7"/>
  <c r="P68" i="7"/>
  <c r="O68" i="7"/>
  <c r="N68" i="7"/>
  <c r="M68" i="7"/>
  <c r="L68" i="7"/>
  <c r="K68" i="7"/>
  <c r="J68" i="7"/>
  <c r="I68" i="7"/>
  <c r="H68" i="7"/>
  <c r="G68" i="7"/>
  <c r="F68" i="7"/>
  <c r="E68" i="7"/>
  <c r="C68" i="7"/>
  <c r="U67" i="7"/>
  <c r="T67" i="7"/>
  <c r="S67" i="7"/>
  <c r="R67" i="7"/>
  <c r="Q67" i="7"/>
  <c r="P67" i="7"/>
  <c r="O67" i="7"/>
  <c r="N67" i="7"/>
  <c r="M67" i="7"/>
  <c r="L67" i="7"/>
  <c r="K67" i="7"/>
  <c r="J67" i="7"/>
  <c r="I67" i="7"/>
  <c r="H67" i="7"/>
  <c r="G67" i="7"/>
  <c r="F67" i="7"/>
  <c r="E67" i="7"/>
  <c r="C67" i="7"/>
  <c r="U66" i="7"/>
  <c r="T66" i="7"/>
  <c r="S66" i="7"/>
  <c r="R66" i="7"/>
  <c r="Q66" i="7"/>
  <c r="P66" i="7"/>
  <c r="O66" i="7"/>
  <c r="N66" i="7"/>
  <c r="M66" i="7"/>
  <c r="L66" i="7"/>
  <c r="K66" i="7"/>
  <c r="J66" i="7"/>
  <c r="I66" i="7"/>
  <c r="H66" i="7"/>
  <c r="G66" i="7"/>
  <c r="F66" i="7"/>
  <c r="E66" i="7"/>
  <c r="C66" i="7"/>
  <c r="U65" i="7"/>
  <c r="T65" i="7"/>
  <c r="S65" i="7"/>
  <c r="R65" i="7"/>
  <c r="Q65" i="7"/>
  <c r="P65" i="7"/>
  <c r="O65" i="7"/>
  <c r="N65" i="7"/>
  <c r="M65" i="7"/>
  <c r="L65" i="7"/>
  <c r="K65" i="7"/>
  <c r="J65" i="7"/>
  <c r="I65" i="7"/>
  <c r="H65" i="7"/>
  <c r="G65" i="7"/>
  <c r="F65" i="7"/>
  <c r="E65" i="7"/>
  <c r="C65" i="7"/>
  <c r="U64" i="7"/>
  <c r="T64" i="7"/>
  <c r="S64" i="7"/>
  <c r="R64" i="7"/>
  <c r="Q64" i="7"/>
  <c r="P64" i="7"/>
  <c r="O64" i="7"/>
  <c r="N64" i="7"/>
  <c r="M64" i="7"/>
  <c r="L64" i="7"/>
  <c r="K64" i="7"/>
  <c r="J64" i="7"/>
  <c r="I64" i="7"/>
  <c r="H64" i="7"/>
  <c r="G64" i="7"/>
  <c r="F64" i="7"/>
  <c r="E64" i="7"/>
  <c r="C64" i="7"/>
  <c r="U63" i="7"/>
  <c r="T63" i="7"/>
  <c r="S63" i="7"/>
  <c r="R63" i="7"/>
  <c r="Q63" i="7"/>
  <c r="P63" i="7"/>
  <c r="O63" i="7"/>
  <c r="N63" i="7"/>
  <c r="M63" i="7"/>
  <c r="L63" i="7"/>
  <c r="K63" i="7"/>
  <c r="J63" i="7"/>
  <c r="I63" i="7"/>
  <c r="H63" i="7"/>
  <c r="G63" i="7"/>
  <c r="F63" i="7"/>
  <c r="E63" i="7"/>
  <c r="C63" i="7"/>
  <c r="U62" i="7"/>
  <c r="T62" i="7"/>
  <c r="S62" i="7"/>
  <c r="R62" i="7"/>
  <c r="Q62" i="7"/>
  <c r="P62" i="7"/>
  <c r="O62" i="7"/>
  <c r="N62" i="7"/>
  <c r="M62" i="7"/>
  <c r="L62" i="7"/>
  <c r="K62" i="7"/>
  <c r="J62" i="7"/>
  <c r="I62" i="7"/>
  <c r="H62" i="7"/>
  <c r="G62" i="7"/>
  <c r="F62" i="7"/>
  <c r="E62" i="7"/>
  <c r="C62" i="7"/>
  <c r="U61" i="7"/>
  <c r="T61" i="7"/>
  <c r="S61" i="7"/>
  <c r="R61" i="7"/>
  <c r="Q61" i="7"/>
  <c r="P61" i="7"/>
  <c r="O61" i="7"/>
  <c r="N61" i="7"/>
  <c r="M61" i="7"/>
  <c r="L61" i="7"/>
  <c r="K61" i="7"/>
  <c r="J61" i="7"/>
  <c r="I61" i="7"/>
  <c r="H61" i="7"/>
  <c r="G61" i="7"/>
  <c r="F61" i="7"/>
  <c r="E61" i="7"/>
  <c r="C61" i="7"/>
  <c r="U60" i="7"/>
  <c r="T60" i="7"/>
  <c r="S60" i="7"/>
  <c r="R60" i="7"/>
  <c r="Q60" i="7"/>
  <c r="P60" i="7"/>
  <c r="O60" i="7"/>
  <c r="N60" i="7"/>
  <c r="M60" i="7"/>
  <c r="L60" i="7"/>
  <c r="K60" i="7"/>
  <c r="J60" i="7"/>
  <c r="I60" i="7"/>
  <c r="H60" i="7"/>
  <c r="G60" i="7"/>
  <c r="F60" i="7"/>
  <c r="E60" i="7"/>
  <c r="C60" i="7"/>
  <c r="U59" i="7"/>
  <c r="T59" i="7"/>
  <c r="S59" i="7"/>
  <c r="R59" i="7"/>
  <c r="Q59" i="7"/>
  <c r="P59" i="7"/>
  <c r="O59" i="7"/>
  <c r="N59" i="7"/>
  <c r="M59" i="7"/>
  <c r="L59" i="7"/>
  <c r="K59" i="7"/>
  <c r="J59" i="7"/>
  <c r="I59" i="7"/>
  <c r="H59" i="7"/>
  <c r="G59" i="7"/>
  <c r="F59" i="7"/>
  <c r="E59" i="7"/>
  <c r="C59" i="7"/>
  <c r="U58" i="7"/>
  <c r="T58" i="7"/>
  <c r="S58" i="7"/>
  <c r="R58" i="7"/>
  <c r="Q58" i="7"/>
  <c r="P58" i="7"/>
  <c r="O58" i="7"/>
  <c r="N58" i="7"/>
  <c r="M58" i="7"/>
  <c r="L58" i="7"/>
  <c r="K58" i="7"/>
  <c r="J58" i="7"/>
  <c r="I58" i="7"/>
  <c r="H58" i="7"/>
  <c r="G58" i="7"/>
  <c r="F58" i="7"/>
  <c r="E58" i="7"/>
  <c r="C58" i="7"/>
  <c r="U57" i="7"/>
  <c r="T57" i="7"/>
  <c r="S57" i="7"/>
  <c r="R57" i="7"/>
  <c r="Q57" i="7"/>
  <c r="P57" i="7"/>
  <c r="O57" i="7"/>
  <c r="N57" i="7"/>
  <c r="M57" i="7"/>
  <c r="L57" i="7"/>
  <c r="K57" i="7"/>
  <c r="J57" i="7"/>
  <c r="I57" i="7"/>
  <c r="H57" i="7"/>
  <c r="G57" i="7"/>
  <c r="F57" i="7"/>
  <c r="E57" i="7"/>
  <c r="C57" i="7"/>
  <c r="U56" i="7"/>
  <c r="T56" i="7"/>
  <c r="S56" i="7"/>
  <c r="R56" i="7"/>
  <c r="Q56" i="7"/>
  <c r="P56" i="7"/>
  <c r="O56" i="7"/>
  <c r="N56" i="7"/>
  <c r="M56" i="7"/>
  <c r="L56" i="7"/>
  <c r="K56" i="7"/>
  <c r="J56" i="7"/>
  <c r="I56" i="7"/>
  <c r="H56" i="7"/>
  <c r="G56" i="7"/>
  <c r="F56" i="7"/>
  <c r="E56" i="7"/>
  <c r="C56" i="7"/>
  <c r="U55" i="7"/>
  <c r="T55" i="7"/>
  <c r="S55" i="7"/>
  <c r="R55" i="7"/>
  <c r="Q55" i="7"/>
  <c r="P55" i="7"/>
  <c r="O55" i="7"/>
  <c r="N55" i="7"/>
  <c r="M55" i="7"/>
  <c r="L55" i="7"/>
  <c r="K55" i="7"/>
  <c r="J55" i="7"/>
  <c r="I55" i="7"/>
  <c r="H55" i="7"/>
  <c r="G55" i="7"/>
  <c r="F55" i="7"/>
  <c r="E55" i="7"/>
  <c r="C55" i="7"/>
  <c r="U54" i="7"/>
  <c r="T54" i="7"/>
  <c r="S54" i="7"/>
  <c r="R54" i="7"/>
  <c r="Q54" i="7"/>
  <c r="P54" i="7"/>
  <c r="O54" i="7"/>
  <c r="N54" i="7"/>
  <c r="M54" i="7"/>
  <c r="L54" i="7"/>
  <c r="K54" i="7"/>
  <c r="J54" i="7"/>
  <c r="I54" i="7"/>
  <c r="H54" i="7"/>
  <c r="G54" i="7"/>
  <c r="F54" i="7"/>
  <c r="E54" i="7"/>
  <c r="C54" i="7"/>
  <c r="U53" i="7"/>
  <c r="T53" i="7"/>
  <c r="S53" i="7"/>
  <c r="R53" i="7"/>
  <c r="Q53" i="7"/>
  <c r="P53" i="7"/>
  <c r="O53" i="7"/>
  <c r="N53" i="7"/>
  <c r="M53" i="7"/>
  <c r="L53" i="7"/>
  <c r="K53" i="7"/>
  <c r="J53" i="7"/>
  <c r="I53" i="7"/>
  <c r="H53" i="7"/>
  <c r="G53" i="7"/>
  <c r="F53" i="7"/>
  <c r="E53" i="7"/>
  <c r="C53" i="7"/>
  <c r="U52" i="7"/>
  <c r="T52" i="7"/>
  <c r="S52" i="7"/>
  <c r="R52" i="7"/>
  <c r="Q52" i="7"/>
  <c r="P52" i="7"/>
  <c r="O52" i="7"/>
  <c r="N52" i="7"/>
  <c r="M52" i="7"/>
  <c r="L52" i="7"/>
  <c r="K52" i="7"/>
  <c r="J52" i="7"/>
  <c r="I52" i="7"/>
  <c r="H52" i="7"/>
  <c r="G52" i="7"/>
  <c r="F52" i="7"/>
  <c r="E52" i="7"/>
  <c r="C52" i="7"/>
  <c r="U51" i="7"/>
  <c r="T51" i="7"/>
  <c r="S51" i="7"/>
  <c r="R51" i="7"/>
  <c r="Q51" i="7"/>
  <c r="P51" i="7"/>
  <c r="O51" i="7"/>
  <c r="N51" i="7"/>
  <c r="M51" i="7"/>
  <c r="L51" i="7"/>
  <c r="K51" i="7"/>
  <c r="J51" i="7"/>
  <c r="I51" i="7"/>
  <c r="H51" i="7"/>
  <c r="G51" i="7"/>
  <c r="F51" i="7"/>
  <c r="E51" i="7"/>
  <c r="C51" i="7"/>
  <c r="U50" i="7"/>
  <c r="T50" i="7"/>
  <c r="S50" i="7"/>
  <c r="R50" i="7"/>
  <c r="Q50" i="7"/>
  <c r="P50" i="7"/>
  <c r="O50" i="7"/>
  <c r="N50" i="7"/>
  <c r="M50" i="7"/>
  <c r="L50" i="7"/>
  <c r="K50" i="7"/>
  <c r="J50" i="7"/>
  <c r="I50" i="7"/>
  <c r="H50" i="7"/>
  <c r="G50" i="7"/>
  <c r="F50" i="7"/>
  <c r="E50" i="7"/>
  <c r="C50" i="7"/>
  <c r="U49" i="7"/>
  <c r="T49" i="7"/>
  <c r="S49" i="7"/>
  <c r="R49" i="7"/>
  <c r="Q49" i="7"/>
  <c r="P49" i="7"/>
  <c r="O49" i="7"/>
  <c r="N49" i="7"/>
  <c r="M49" i="7"/>
  <c r="L49" i="7"/>
  <c r="K49" i="7"/>
  <c r="J49" i="7"/>
  <c r="I49" i="7"/>
  <c r="H49" i="7"/>
  <c r="G49" i="7"/>
  <c r="F49" i="7"/>
  <c r="E49" i="7"/>
  <c r="C49" i="7"/>
  <c r="U48" i="7"/>
  <c r="T48" i="7"/>
  <c r="S48" i="7"/>
  <c r="R48" i="7"/>
  <c r="Q48" i="7"/>
  <c r="P48" i="7"/>
  <c r="O48" i="7"/>
  <c r="N48" i="7"/>
  <c r="M48" i="7"/>
  <c r="L48" i="7"/>
  <c r="K48" i="7"/>
  <c r="J48" i="7"/>
  <c r="I48" i="7"/>
  <c r="H48" i="7"/>
  <c r="G48" i="7"/>
  <c r="F48" i="7"/>
  <c r="E48" i="7"/>
  <c r="C48" i="7"/>
  <c r="U47" i="7"/>
  <c r="T47" i="7"/>
  <c r="S47" i="7"/>
  <c r="R47" i="7"/>
  <c r="Q47" i="7"/>
  <c r="P47" i="7"/>
  <c r="O47" i="7"/>
  <c r="N47" i="7"/>
  <c r="M47" i="7"/>
  <c r="L47" i="7"/>
  <c r="K47" i="7"/>
  <c r="J47" i="7"/>
  <c r="I47" i="7"/>
  <c r="H47" i="7"/>
  <c r="G47" i="7"/>
  <c r="F47" i="7"/>
  <c r="E47" i="7"/>
  <c r="C47" i="7"/>
  <c r="U46" i="7"/>
  <c r="T46" i="7"/>
  <c r="S46" i="7"/>
  <c r="R46" i="7"/>
  <c r="Q46" i="7"/>
  <c r="P46" i="7"/>
  <c r="O46" i="7"/>
  <c r="N46" i="7"/>
  <c r="M46" i="7"/>
  <c r="L46" i="7"/>
  <c r="K46" i="7"/>
  <c r="J46" i="7"/>
  <c r="I46" i="7"/>
  <c r="H46" i="7"/>
  <c r="G46" i="7"/>
  <c r="F46" i="7"/>
  <c r="E46" i="7"/>
  <c r="C46" i="7"/>
  <c r="U45" i="7"/>
  <c r="T45" i="7"/>
  <c r="S45" i="7"/>
  <c r="R45" i="7"/>
  <c r="Q45" i="7"/>
  <c r="P45" i="7"/>
  <c r="O45" i="7"/>
  <c r="N45" i="7"/>
  <c r="M45" i="7"/>
  <c r="L45" i="7"/>
  <c r="K45" i="7"/>
  <c r="J45" i="7"/>
  <c r="I45" i="7"/>
  <c r="H45" i="7"/>
  <c r="G45" i="7"/>
  <c r="F45" i="7"/>
  <c r="E45" i="7"/>
  <c r="C45" i="7"/>
  <c r="U44" i="7"/>
  <c r="T44" i="7"/>
  <c r="S44" i="7"/>
  <c r="R44" i="7"/>
  <c r="Q44" i="7"/>
  <c r="P44" i="7"/>
  <c r="O44" i="7"/>
  <c r="N44" i="7"/>
  <c r="M44" i="7"/>
  <c r="L44" i="7"/>
  <c r="K44" i="7"/>
  <c r="J44" i="7"/>
  <c r="I44" i="7"/>
  <c r="H44" i="7"/>
  <c r="G44" i="7"/>
  <c r="F44" i="7"/>
  <c r="E44" i="7"/>
  <c r="C44" i="7"/>
  <c r="U43" i="7"/>
  <c r="T43" i="7"/>
  <c r="S43" i="7"/>
  <c r="R43" i="7"/>
  <c r="Q43" i="7"/>
  <c r="P43" i="7"/>
  <c r="O43" i="7"/>
  <c r="N43" i="7"/>
  <c r="M43" i="7"/>
  <c r="L43" i="7"/>
  <c r="K43" i="7"/>
  <c r="J43" i="7"/>
  <c r="I43" i="7"/>
  <c r="H43" i="7"/>
  <c r="G43" i="7"/>
  <c r="F43" i="7"/>
  <c r="E43" i="7"/>
  <c r="C43" i="7"/>
  <c r="U42" i="7"/>
  <c r="T42" i="7"/>
  <c r="S42" i="7"/>
  <c r="R42" i="7"/>
  <c r="Q42" i="7"/>
  <c r="P42" i="7"/>
  <c r="O42" i="7"/>
  <c r="N42" i="7"/>
  <c r="M42" i="7"/>
  <c r="L42" i="7"/>
  <c r="K42" i="7"/>
  <c r="J42" i="7"/>
  <c r="I42" i="7"/>
  <c r="H42" i="7"/>
  <c r="G42" i="7"/>
  <c r="F42" i="7"/>
  <c r="E42" i="7"/>
  <c r="C42" i="7"/>
  <c r="U41" i="7"/>
  <c r="T41" i="7"/>
  <c r="S41" i="7"/>
  <c r="R41" i="7"/>
  <c r="Q41" i="7"/>
  <c r="P41" i="7"/>
  <c r="O41" i="7"/>
  <c r="N41" i="7"/>
  <c r="M41" i="7"/>
  <c r="L41" i="7"/>
  <c r="K41" i="7"/>
  <c r="J41" i="7"/>
  <c r="I41" i="7"/>
  <c r="H41" i="7"/>
  <c r="G41" i="7"/>
  <c r="F41" i="7"/>
  <c r="E41" i="7"/>
  <c r="C41" i="7"/>
  <c r="U40" i="7"/>
  <c r="T40" i="7"/>
  <c r="S40" i="7"/>
  <c r="R40" i="7"/>
  <c r="Q40" i="7"/>
  <c r="P40" i="7"/>
  <c r="O40" i="7"/>
  <c r="N40" i="7"/>
  <c r="M40" i="7"/>
  <c r="L40" i="7"/>
  <c r="K40" i="7"/>
  <c r="J40" i="7"/>
  <c r="I40" i="7"/>
  <c r="H40" i="7"/>
  <c r="G40" i="7"/>
  <c r="F40" i="7"/>
  <c r="E40" i="7"/>
  <c r="C40" i="7"/>
  <c r="U39" i="7"/>
  <c r="T39" i="7"/>
  <c r="S39" i="7"/>
  <c r="R39" i="7"/>
  <c r="Q39" i="7"/>
  <c r="P39" i="7"/>
  <c r="O39" i="7"/>
  <c r="N39" i="7"/>
  <c r="M39" i="7"/>
  <c r="L39" i="7"/>
  <c r="K39" i="7"/>
  <c r="J39" i="7"/>
  <c r="I39" i="7"/>
  <c r="H39" i="7"/>
  <c r="G39" i="7"/>
  <c r="F39" i="7"/>
  <c r="E39" i="7"/>
  <c r="C39" i="7"/>
  <c r="U38" i="7"/>
  <c r="T38" i="7"/>
  <c r="S38" i="7"/>
  <c r="R38" i="7"/>
  <c r="Q38" i="7"/>
  <c r="P38" i="7"/>
  <c r="O38" i="7"/>
  <c r="N38" i="7"/>
  <c r="M38" i="7"/>
  <c r="L38" i="7"/>
  <c r="K38" i="7"/>
  <c r="J38" i="7"/>
  <c r="I38" i="7"/>
  <c r="H38" i="7"/>
  <c r="G38" i="7"/>
  <c r="F38" i="7"/>
  <c r="E38" i="7"/>
  <c r="C38" i="7"/>
  <c r="U37" i="7"/>
  <c r="T37" i="7"/>
  <c r="S37" i="7"/>
  <c r="R37" i="7"/>
  <c r="Q37" i="7"/>
  <c r="P37" i="7"/>
  <c r="O37" i="7"/>
  <c r="N37" i="7"/>
  <c r="M37" i="7"/>
  <c r="L37" i="7"/>
  <c r="K37" i="7"/>
  <c r="J37" i="7"/>
  <c r="I37" i="7"/>
  <c r="H37" i="7"/>
  <c r="G37" i="7"/>
  <c r="F37" i="7"/>
  <c r="E37" i="7"/>
  <c r="C37" i="7"/>
  <c r="U36" i="7"/>
  <c r="T36" i="7"/>
  <c r="S36" i="7"/>
  <c r="R36" i="7"/>
  <c r="Q36" i="7"/>
  <c r="P36" i="7"/>
  <c r="O36" i="7"/>
  <c r="N36" i="7"/>
  <c r="M36" i="7"/>
  <c r="L36" i="7"/>
  <c r="K36" i="7"/>
  <c r="J36" i="7"/>
  <c r="I36" i="7"/>
  <c r="H36" i="7"/>
  <c r="G36" i="7"/>
  <c r="F36" i="7"/>
  <c r="E36" i="7"/>
  <c r="C36" i="7"/>
  <c r="U35" i="7"/>
  <c r="T35" i="7"/>
  <c r="S35" i="7"/>
  <c r="R35" i="7"/>
  <c r="Q35" i="7"/>
  <c r="P35" i="7"/>
  <c r="O35" i="7"/>
  <c r="N35" i="7"/>
  <c r="M35" i="7"/>
  <c r="L35" i="7"/>
  <c r="K35" i="7"/>
  <c r="J35" i="7"/>
  <c r="I35" i="7"/>
  <c r="H35" i="7"/>
  <c r="G35" i="7"/>
  <c r="F35" i="7"/>
  <c r="E35" i="7"/>
  <c r="C35" i="7"/>
  <c r="U34" i="7"/>
  <c r="T34" i="7"/>
  <c r="S34" i="7"/>
  <c r="R34" i="7"/>
  <c r="Q34" i="7"/>
  <c r="P34" i="7"/>
  <c r="O34" i="7"/>
  <c r="N34" i="7"/>
  <c r="M34" i="7"/>
  <c r="L34" i="7"/>
  <c r="K34" i="7"/>
  <c r="J34" i="7"/>
  <c r="I34" i="7"/>
  <c r="H34" i="7"/>
  <c r="G34" i="7"/>
  <c r="F34" i="7"/>
  <c r="E34" i="7"/>
  <c r="C34" i="7"/>
  <c r="U33" i="7"/>
  <c r="T33" i="7"/>
  <c r="S33" i="7"/>
  <c r="R33" i="7"/>
  <c r="Q33" i="7"/>
  <c r="P33" i="7"/>
  <c r="O33" i="7"/>
  <c r="N33" i="7"/>
  <c r="M33" i="7"/>
  <c r="L33" i="7"/>
  <c r="K33" i="7"/>
  <c r="J33" i="7"/>
  <c r="I33" i="7"/>
  <c r="H33" i="7"/>
  <c r="G33" i="7"/>
  <c r="F33" i="7"/>
  <c r="E33" i="7"/>
  <c r="C33" i="7"/>
  <c r="U32" i="7"/>
  <c r="T32" i="7"/>
  <c r="S32" i="7"/>
  <c r="R32" i="7"/>
  <c r="Q32" i="7"/>
  <c r="P32" i="7"/>
  <c r="O32" i="7"/>
  <c r="N32" i="7"/>
  <c r="M32" i="7"/>
  <c r="L32" i="7"/>
  <c r="K32" i="7"/>
  <c r="J32" i="7"/>
  <c r="I32" i="7"/>
  <c r="H32" i="7"/>
  <c r="G32" i="7"/>
  <c r="F32" i="7"/>
  <c r="E32" i="7"/>
  <c r="C32" i="7"/>
  <c r="U31" i="7"/>
  <c r="T31" i="7"/>
  <c r="S31" i="7"/>
  <c r="R31" i="7"/>
  <c r="Q31" i="7"/>
  <c r="P31" i="7"/>
  <c r="O31" i="7"/>
  <c r="N31" i="7"/>
  <c r="M31" i="7"/>
  <c r="L31" i="7"/>
  <c r="K31" i="7"/>
  <c r="J31" i="7"/>
  <c r="I31" i="7"/>
  <c r="H31" i="7"/>
  <c r="G31" i="7"/>
  <c r="F31" i="7"/>
  <c r="E31" i="7"/>
  <c r="C31" i="7"/>
  <c r="U30" i="7"/>
  <c r="T30" i="7"/>
  <c r="S30" i="7"/>
  <c r="R30" i="7"/>
  <c r="Q30" i="7"/>
  <c r="P30" i="7"/>
  <c r="O30" i="7"/>
  <c r="N30" i="7"/>
  <c r="M30" i="7"/>
  <c r="L30" i="7"/>
  <c r="K30" i="7"/>
  <c r="J30" i="7"/>
  <c r="I30" i="7"/>
  <c r="H30" i="7"/>
  <c r="G30" i="7"/>
  <c r="F30" i="7"/>
  <c r="E30" i="7"/>
  <c r="C30" i="7"/>
  <c r="U29" i="7"/>
  <c r="T29" i="7"/>
  <c r="S29" i="7"/>
  <c r="R29" i="7"/>
  <c r="Q29" i="7"/>
  <c r="P29" i="7"/>
  <c r="O29" i="7"/>
  <c r="N29" i="7"/>
  <c r="M29" i="7"/>
  <c r="L29" i="7"/>
  <c r="K29" i="7"/>
  <c r="J29" i="7"/>
  <c r="I29" i="7"/>
  <c r="H29" i="7"/>
  <c r="G29" i="7"/>
  <c r="F29" i="7"/>
  <c r="E29" i="7"/>
  <c r="C29" i="7"/>
  <c r="U28" i="7"/>
  <c r="T28" i="7"/>
  <c r="S28" i="7"/>
  <c r="R28" i="7"/>
  <c r="Q28" i="7"/>
  <c r="P28" i="7"/>
  <c r="O28" i="7"/>
  <c r="N28" i="7"/>
  <c r="M28" i="7"/>
  <c r="L28" i="7"/>
  <c r="K28" i="7"/>
  <c r="J28" i="7"/>
  <c r="I28" i="7"/>
  <c r="H28" i="7"/>
  <c r="G28" i="7"/>
  <c r="F28" i="7"/>
  <c r="E28" i="7"/>
  <c r="C28" i="7"/>
  <c r="U27" i="7"/>
  <c r="T27" i="7"/>
  <c r="S27" i="7"/>
  <c r="R27" i="7"/>
  <c r="Q27" i="7"/>
  <c r="P27" i="7"/>
  <c r="O27" i="7"/>
  <c r="N27" i="7"/>
  <c r="M27" i="7"/>
  <c r="L27" i="7"/>
  <c r="K27" i="7"/>
  <c r="J27" i="7"/>
  <c r="I27" i="7"/>
  <c r="H27" i="7"/>
  <c r="G27" i="7"/>
  <c r="F27" i="7"/>
  <c r="E27" i="7"/>
  <c r="C27" i="7"/>
  <c r="U26" i="7"/>
  <c r="T26" i="7"/>
  <c r="S26" i="7"/>
  <c r="R26" i="7"/>
  <c r="Q26" i="7"/>
  <c r="P26" i="7"/>
  <c r="O26" i="7"/>
  <c r="N26" i="7"/>
  <c r="M26" i="7"/>
  <c r="L26" i="7"/>
  <c r="K26" i="7"/>
  <c r="J26" i="7"/>
  <c r="I26" i="7"/>
  <c r="H26" i="7"/>
  <c r="G26" i="7"/>
  <c r="F26" i="7"/>
  <c r="E26" i="7"/>
  <c r="C26" i="7"/>
  <c r="U25" i="7"/>
  <c r="T25" i="7"/>
  <c r="S25" i="7"/>
  <c r="R25" i="7"/>
  <c r="Q25" i="7"/>
  <c r="P25" i="7"/>
  <c r="O25" i="7"/>
  <c r="N25" i="7"/>
  <c r="M25" i="7"/>
  <c r="L25" i="7"/>
  <c r="K25" i="7"/>
  <c r="J25" i="7"/>
  <c r="I25" i="7"/>
  <c r="H25" i="7"/>
  <c r="G25" i="7"/>
  <c r="F25" i="7"/>
  <c r="E25" i="7"/>
  <c r="C25" i="7"/>
  <c r="U24" i="7"/>
  <c r="T24" i="7"/>
  <c r="S24" i="7"/>
  <c r="R24" i="7"/>
  <c r="Q24" i="7"/>
  <c r="P24" i="7"/>
  <c r="O24" i="7"/>
  <c r="N24" i="7"/>
  <c r="M24" i="7"/>
  <c r="L24" i="7"/>
  <c r="K24" i="7"/>
  <c r="J24" i="7"/>
  <c r="I24" i="7"/>
  <c r="H24" i="7"/>
  <c r="G24" i="7"/>
  <c r="F24" i="7"/>
  <c r="E24" i="7"/>
  <c r="C24" i="7"/>
  <c r="U23" i="7"/>
  <c r="T23" i="7"/>
  <c r="S23" i="7"/>
  <c r="R23" i="7"/>
  <c r="Q23" i="7"/>
  <c r="P23" i="7"/>
  <c r="O23" i="7"/>
  <c r="N23" i="7"/>
  <c r="M23" i="7"/>
  <c r="L23" i="7"/>
  <c r="K23" i="7"/>
  <c r="J23" i="7"/>
  <c r="I23" i="7"/>
  <c r="H23" i="7"/>
  <c r="G23" i="7"/>
  <c r="F23" i="7"/>
  <c r="E23" i="7"/>
  <c r="C23" i="7"/>
  <c r="U22" i="7"/>
  <c r="T22" i="7"/>
  <c r="S22" i="7"/>
  <c r="R22" i="7"/>
  <c r="Q22" i="7"/>
  <c r="P22" i="7"/>
  <c r="O22" i="7"/>
  <c r="N22" i="7"/>
  <c r="M22" i="7"/>
  <c r="L22" i="7"/>
  <c r="K22" i="7"/>
  <c r="J22" i="7"/>
  <c r="I22" i="7"/>
  <c r="H22" i="7"/>
  <c r="G22" i="7"/>
  <c r="F22" i="7"/>
  <c r="E22" i="7"/>
  <c r="C22" i="7"/>
  <c r="U21" i="7"/>
  <c r="T21" i="7"/>
  <c r="S21" i="7"/>
  <c r="R21" i="7"/>
  <c r="Q21" i="7"/>
  <c r="P21" i="7"/>
  <c r="O21" i="7"/>
  <c r="N21" i="7"/>
  <c r="M21" i="7"/>
  <c r="L21" i="7"/>
  <c r="K21" i="7"/>
  <c r="J21" i="7"/>
  <c r="I21" i="7"/>
  <c r="H21" i="7"/>
  <c r="G21" i="7"/>
  <c r="F21" i="7"/>
  <c r="E21" i="7"/>
  <c r="C21" i="7"/>
  <c r="U20" i="7"/>
  <c r="T20" i="7"/>
  <c r="S20" i="7"/>
  <c r="R20" i="7"/>
  <c r="Q20" i="7"/>
  <c r="P20" i="7"/>
  <c r="O20" i="7"/>
  <c r="N20" i="7"/>
  <c r="M20" i="7"/>
  <c r="L20" i="7"/>
  <c r="K20" i="7"/>
  <c r="J20" i="7"/>
  <c r="I20" i="7"/>
  <c r="H20" i="7"/>
  <c r="G20" i="7"/>
  <c r="F20" i="7"/>
  <c r="E20" i="7"/>
  <c r="C20" i="7"/>
  <c r="U19" i="7"/>
  <c r="T19" i="7"/>
  <c r="S19" i="7"/>
  <c r="R19" i="7"/>
  <c r="Q19" i="7"/>
  <c r="P19" i="7"/>
  <c r="O19" i="7"/>
  <c r="N19" i="7"/>
  <c r="M19" i="7"/>
  <c r="L19" i="7"/>
  <c r="K19" i="7"/>
  <c r="J19" i="7"/>
  <c r="I19" i="7"/>
  <c r="H19" i="7"/>
  <c r="G19" i="7"/>
  <c r="F19" i="7"/>
  <c r="E19" i="7"/>
  <c r="C19" i="7"/>
  <c r="U18" i="7"/>
  <c r="T18" i="7"/>
  <c r="S18" i="7"/>
  <c r="R18" i="7"/>
  <c r="Q18" i="7"/>
  <c r="P18" i="7"/>
  <c r="O18" i="7"/>
  <c r="N18" i="7"/>
  <c r="M18" i="7"/>
  <c r="L18" i="7"/>
  <c r="K18" i="7"/>
  <c r="J18" i="7"/>
  <c r="I18" i="7"/>
  <c r="H18" i="7"/>
  <c r="G18" i="7"/>
  <c r="F18" i="7"/>
  <c r="E18" i="7"/>
  <c r="C18" i="7"/>
  <c r="U17" i="7"/>
  <c r="T17" i="7"/>
  <c r="S17" i="7"/>
  <c r="R17" i="7"/>
  <c r="Q17" i="7"/>
  <c r="P17" i="7"/>
  <c r="O17" i="7"/>
  <c r="N17" i="7"/>
  <c r="M17" i="7"/>
  <c r="L17" i="7"/>
  <c r="K17" i="7"/>
  <c r="J17" i="7"/>
  <c r="I17" i="7"/>
  <c r="H17" i="7"/>
  <c r="G17" i="7"/>
  <c r="F17" i="7"/>
  <c r="E17" i="7"/>
  <c r="C17" i="7"/>
  <c r="U16" i="7"/>
  <c r="T16" i="7"/>
  <c r="S16" i="7"/>
  <c r="R16" i="7"/>
  <c r="Q16" i="7"/>
  <c r="P16" i="7"/>
  <c r="O16" i="7"/>
  <c r="N16" i="7"/>
  <c r="M16" i="7"/>
  <c r="L16" i="7"/>
  <c r="K16" i="7"/>
  <c r="J16" i="7"/>
  <c r="I16" i="7"/>
  <c r="H16" i="7"/>
  <c r="G16" i="7"/>
  <c r="F16" i="7"/>
  <c r="E16" i="7"/>
  <c r="C16" i="7"/>
  <c r="U15" i="7"/>
  <c r="T15" i="7"/>
  <c r="S15" i="7"/>
  <c r="R15" i="7"/>
  <c r="Q15" i="7"/>
  <c r="P15" i="7"/>
  <c r="O15" i="7"/>
  <c r="N15" i="7"/>
  <c r="M15" i="7"/>
  <c r="L15" i="7"/>
  <c r="K15" i="7"/>
  <c r="J15" i="7"/>
  <c r="I15" i="7"/>
  <c r="H15" i="7"/>
  <c r="G15" i="7"/>
  <c r="F15" i="7"/>
  <c r="E15" i="7"/>
  <c r="C15" i="7"/>
  <c r="U14" i="7"/>
  <c r="T14" i="7"/>
  <c r="S14" i="7"/>
  <c r="R14" i="7"/>
  <c r="Q14" i="7"/>
  <c r="P14" i="7"/>
  <c r="O14" i="7"/>
  <c r="N14" i="7"/>
  <c r="M14" i="7"/>
  <c r="L14" i="7"/>
  <c r="K14" i="7"/>
  <c r="J14" i="7"/>
  <c r="I14" i="7"/>
  <c r="H14" i="7"/>
  <c r="G14" i="7"/>
  <c r="F14" i="7"/>
  <c r="E14" i="7"/>
  <c r="C14" i="7"/>
  <c r="U13" i="7"/>
  <c r="T13" i="7"/>
  <c r="S13" i="7"/>
  <c r="R13" i="7"/>
  <c r="Q13" i="7"/>
  <c r="P13" i="7"/>
  <c r="O13" i="7"/>
  <c r="N13" i="7"/>
  <c r="M13" i="7"/>
  <c r="L13" i="7"/>
  <c r="K13" i="7"/>
  <c r="J13" i="7"/>
  <c r="I13" i="7"/>
  <c r="H13" i="7"/>
  <c r="G13" i="7"/>
  <c r="F13" i="7"/>
  <c r="E13" i="7"/>
  <c r="C13" i="7"/>
  <c r="U12" i="7"/>
  <c r="T12" i="7"/>
  <c r="S12" i="7"/>
  <c r="R12" i="7"/>
  <c r="Q12" i="7"/>
  <c r="P12" i="7"/>
  <c r="O12" i="7"/>
  <c r="N12" i="7"/>
  <c r="M12" i="7"/>
  <c r="L12" i="7"/>
  <c r="K12" i="7"/>
  <c r="J12" i="7"/>
  <c r="I12" i="7"/>
  <c r="H12" i="7"/>
  <c r="G12" i="7"/>
  <c r="F12" i="7"/>
  <c r="E12" i="7"/>
  <c r="C12" i="7"/>
  <c r="U11" i="7"/>
  <c r="T11" i="7"/>
  <c r="S11" i="7"/>
  <c r="R11" i="7"/>
  <c r="Q11" i="7"/>
  <c r="P11" i="7"/>
  <c r="O11" i="7"/>
  <c r="N11" i="7"/>
  <c r="M11" i="7"/>
  <c r="L11" i="7"/>
  <c r="K11" i="7"/>
  <c r="J11" i="7"/>
  <c r="I11" i="7"/>
  <c r="H11" i="7"/>
  <c r="G11" i="7"/>
  <c r="F11" i="7"/>
  <c r="E11" i="7"/>
  <c r="C11" i="7"/>
  <c r="U10" i="7"/>
  <c r="T10" i="7"/>
  <c r="S10" i="7"/>
  <c r="R10" i="7"/>
  <c r="Q10" i="7"/>
  <c r="P10" i="7"/>
  <c r="O10" i="7"/>
  <c r="N10" i="7"/>
  <c r="M10" i="7"/>
  <c r="L10" i="7"/>
  <c r="K10" i="7"/>
  <c r="J10" i="7"/>
  <c r="I10" i="7"/>
  <c r="H10" i="7"/>
  <c r="G10" i="7"/>
  <c r="F10" i="7"/>
  <c r="E10" i="7"/>
  <c r="C10" i="7"/>
  <c r="U9" i="7"/>
  <c r="T9" i="7"/>
  <c r="S9" i="7"/>
  <c r="R9" i="7"/>
  <c r="Q9" i="7"/>
  <c r="P9" i="7"/>
  <c r="O9" i="7"/>
  <c r="N9" i="7"/>
  <c r="M9" i="7"/>
  <c r="L9" i="7"/>
  <c r="K9" i="7"/>
  <c r="J9" i="7"/>
  <c r="I9" i="7"/>
  <c r="H9" i="7"/>
  <c r="G9" i="7"/>
  <c r="F9" i="7"/>
  <c r="E9" i="7"/>
  <c r="C9" i="7"/>
  <c r="U8" i="7"/>
  <c r="T8" i="7"/>
  <c r="S8" i="7"/>
  <c r="R8" i="7"/>
  <c r="Q8" i="7"/>
  <c r="P8" i="7"/>
  <c r="O8" i="7"/>
  <c r="N8" i="7"/>
  <c r="M8" i="7"/>
  <c r="L8" i="7"/>
  <c r="K8" i="7"/>
  <c r="J8" i="7"/>
  <c r="I8" i="7"/>
  <c r="H8" i="7"/>
  <c r="G8" i="7"/>
  <c r="F8" i="7"/>
  <c r="E8" i="7"/>
  <c r="C8" i="7"/>
  <c r="U7" i="7"/>
  <c r="T7" i="7"/>
  <c r="S7" i="7"/>
  <c r="R7" i="7"/>
  <c r="Q7" i="7"/>
  <c r="P7" i="7"/>
  <c r="O7" i="7"/>
  <c r="N7" i="7"/>
  <c r="M7" i="7"/>
  <c r="L7" i="7"/>
  <c r="K7" i="7"/>
  <c r="J7" i="7"/>
  <c r="I7" i="7"/>
  <c r="H7" i="7"/>
  <c r="G7" i="7"/>
  <c r="F7" i="7"/>
  <c r="E7" i="7"/>
  <c r="C7" i="7"/>
  <c r="U6" i="7"/>
  <c r="T6" i="7"/>
  <c r="S6" i="7"/>
  <c r="R6" i="7"/>
  <c r="Q6" i="7"/>
  <c r="P6" i="7"/>
  <c r="O6" i="7"/>
  <c r="N6" i="7"/>
  <c r="M6" i="7"/>
  <c r="L6" i="7"/>
  <c r="K6" i="7"/>
  <c r="J6" i="7"/>
  <c r="I6" i="7"/>
  <c r="H6" i="7"/>
  <c r="G6" i="7"/>
  <c r="F6" i="7"/>
  <c r="E6" i="7"/>
  <c r="C6" i="7"/>
  <c r="U5" i="7"/>
  <c r="T5" i="7"/>
  <c r="S5" i="7"/>
  <c r="R5" i="7"/>
  <c r="Q5" i="7"/>
  <c r="P5" i="7"/>
  <c r="O5" i="7"/>
  <c r="N5" i="7"/>
  <c r="M5" i="7"/>
  <c r="L5" i="7"/>
  <c r="K5" i="7"/>
  <c r="J5" i="7"/>
  <c r="I5" i="7"/>
  <c r="H5" i="7"/>
  <c r="G5" i="7"/>
  <c r="F5" i="7"/>
  <c r="E5" i="7"/>
  <c r="C5" i="7"/>
  <c r="U4" i="7"/>
  <c r="T4" i="7"/>
  <c r="S4" i="7"/>
  <c r="R4" i="7"/>
  <c r="Q4" i="7"/>
  <c r="P4" i="7"/>
  <c r="O4" i="7"/>
  <c r="N4" i="7"/>
  <c r="M4" i="7"/>
  <c r="L4" i="7"/>
  <c r="K4" i="7"/>
  <c r="J4" i="7"/>
  <c r="I4" i="7"/>
  <c r="H4" i="7"/>
  <c r="G4" i="7"/>
  <c r="F4" i="7"/>
  <c r="E4" i="7"/>
  <c r="C4" i="7"/>
  <c r="U3" i="7"/>
  <c r="T3" i="7"/>
  <c r="S3" i="7"/>
  <c r="R3" i="7"/>
  <c r="Q3" i="7"/>
  <c r="P3" i="7"/>
  <c r="O3" i="7"/>
  <c r="N3" i="7"/>
  <c r="M3" i="7"/>
  <c r="L3" i="7"/>
  <c r="K3" i="7"/>
  <c r="J3" i="7"/>
  <c r="I3" i="7"/>
  <c r="H3" i="7"/>
  <c r="G3" i="7"/>
  <c r="F3" i="7"/>
  <c r="E3" i="7"/>
  <c r="C3" i="7"/>
  <c r="U2" i="7"/>
  <c r="T2" i="7"/>
  <c r="S2" i="7"/>
  <c r="R2" i="7"/>
  <c r="Q2" i="7"/>
  <c r="P2" i="7"/>
  <c r="O2" i="7"/>
  <c r="N2" i="7"/>
  <c r="M2" i="7"/>
  <c r="L2" i="7"/>
  <c r="K2" i="7"/>
  <c r="J2" i="7"/>
  <c r="I2" i="7"/>
  <c r="H2" i="7"/>
  <c r="G2" i="7"/>
  <c r="F2" i="7"/>
  <c r="E2" i="7"/>
  <c r="C2" i="7"/>
  <c r="I305" i="7" l="1"/>
  <c r="U305" i="7"/>
  <c r="E305" i="7"/>
  <c r="M305" i="7"/>
  <c r="Q305" i="7"/>
  <c r="C305" i="7"/>
  <c r="H305" i="7"/>
  <c r="L305" i="7"/>
  <c r="P305" i="7"/>
  <c r="T305" i="7"/>
  <c r="Y305" i="7"/>
  <c r="AC305" i="7"/>
  <c r="R305" i="7"/>
  <c r="F305" i="7"/>
  <c r="J305" i="7"/>
  <c r="N305" i="7"/>
  <c r="G305" i="7"/>
  <c r="K305" i="7"/>
  <c r="O305" i="7"/>
  <c r="S305" i="7"/>
  <c r="AG305" i="7"/>
  <c r="Z305" i="7"/>
  <c r="AD305" i="7"/>
  <c r="AH305" i="7"/>
  <c r="X305" i="7"/>
  <c r="AB305" i="7"/>
  <c r="AF305" i="7"/>
  <c r="AJ4" i="7"/>
  <c r="AJ6" i="7"/>
  <c r="AJ8" i="7"/>
  <c r="AJ10" i="7"/>
  <c r="AJ12" i="7"/>
  <c r="AJ14" i="7"/>
  <c r="AJ16" i="7"/>
  <c r="AJ18" i="7"/>
  <c r="AJ20" i="7"/>
  <c r="AJ22" i="7"/>
  <c r="AJ24" i="7"/>
  <c r="AJ26" i="7"/>
  <c r="AJ28" i="7"/>
  <c r="AJ30" i="7"/>
  <c r="AJ32" i="7"/>
  <c r="AJ34" i="7"/>
  <c r="AJ36" i="7"/>
  <c r="AJ38" i="7"/>
  <c r="AJ40" i="7"/>
  <c r="AJ42" i="7"/>
  <c r="AJ44" i="7"/>
  <c r="AJ46" i="7"/>
  <c r="AJ48" i="7"/>
  <c r="AJ50" i="7"/>
  <c r="AJ52" i="7"/>
  <c r="AJ54" i="7"/>
  <c r="AJ56" i="7"/>
  <c r="AJ58" i="7"/>
  <c r="AJ60" i="7"/>
  <c r="AJ62" i="7"/>
  <c r="AJ64" i="7"/>
  <c r="AJ66" i="7"/>
  <c r="AJ68" i="7"/>
  <c r="AJ70" i="7"/>
  <c r="AJ72" i="7"/>
  <c r="AJ74" i="7"/>
  <c r="AJ76" i="7"/>
  <c r="AJ78" i="7"/>
  <c r="AJ80" i="7"/>
  <c r="AJ82" i="7"/>
  <c r="AJ84" i="7"/>
  <c r="AJ86" i="7"/>
  <c r="AJ88" i="7"/>
  <c r="AJ90" i="7"/>
  <c r="AJ92" i="7"/>
  <c r="AJ94" i="7"/>
  <c r="AJ96" i="7"/>
  <c r="AJ98" i="7"/>
  <c r="AJ100" i="7"/>
  <c r="AJ102" i="7"/>
  <c r="AJ104" i="7"/>
  <c r="AJ106" i="7"/>
  <c r="AJ108" i="7"/>
  <c r="AJ110" i="7"/>
  <c r="AJ112" i="7"/>
  <c r="AJ116" i="7"/>
  <c r="AJ118" i="7"/>
  <c r="AJ120" i="7"/>
  <c r="AJ122" i="7"/>
  <c r="AJ124" i="7"/>
  <c r="AJ126" i="7"/>
  <c r="W305" i="7"/>
  <c r="AA305" i="7"/>
  <c r="AE305" i="7"/>
  <c r="AI305" i="7"/>
  <c r="AJ128" i="7"/>
  <c r="AJ130" i="7"/>
  <c r="AJ132" i="7"/>
  <c r="AJ134" i="7"/>
  <c r="AJ136" i="7"/>
  <c r="AJ138" i="7"/>
  <c r="AJ140" i="7"/>
  <c r="AJ142" i="7"/>
  <c r="AJ144" i="7"/>
  <c r="AJ146" i="7"/>
  <c r="AJ148" i="7"/>
  <c r="AJ150" i="7"/>
  <c r="AJ152" i="7"/>
  <c r="AJ154" i="7"/>
  <c r="AJ156" i="7"/>
  <c r="AJ158" i="7"/>
  <c r="AJ160" i="7"/>
  <c r="AJ162" i="7"/>
  <c r="AJ164" i="7"/>
  <c r="AJ166" i="7"/>
  <c r="AJ168" i="7"/>
  <c r="AJ170" i="7"/>
  <c r="AJ172" i="7"/>
  <c r="AJ174" i="7"/>
  <c r="AJ176" i="7"/>
  <c r="AJ178" i="7"/>
  <c r="AJ180" i="7"/>
  <c r="AJ182" i="7"/>
  <c r="AJ184" i="7"/>
  <c r="AJ186" i="7"/>
  <c r="AJ188" i="7"/>
  <c r="AJ190" i="7"/>
  <c r="AJ192" i="7"/>
  <c r="AJ194" i="7"/>
  <c r="AJ196" i="7"/>
  <c r="AJ198" i="7"/>
  <c r="AJ200" i="7"/>
  <c r="AJ202" i="7"/>
  <c r="AJ204" i="7"/>
  <c r="AJ206" i="7"/>
  <c r="AJ209" i="7"/>
  <c r="AJ211" i="7"/>
  <c r="AJ213" i="7"/>
  <c r="AJ215" i="7"/>
  <c r="AJ217" i="7"/>
  <c r="AJ219" i="7"/>
  <c r="AJ221" i="7"/>
  <c r="AJ223" i="7"/>
  <c r="AJ225" i="7"/>
  <c r="AJ227" i="7"/>
  <c r="AJ229" i="7"/>
  <c r="AJ231" i="7"/>
  <c r="AJ233" i="7"/>
  <c r="AJ235" i="7"/>
  <c r="AJ237" i="7"/>
  <c r="AJ239" i="7"/>
  <c r="AJ241" i="7"/>
  <c r="AJ243" i="7"/>
  <c r="AJ245" i="7"/>
  <c r="AJ247" i="7"/>
  <c r="AJ249" i="7"/>
  <c r="AJ251" i="7"/>
  <c r="AJ253" i="7"/>
  <c r="AJ255" i="7"/>
  <c r="AJ257" i="7"/>
  <c r="AJ259" i="7"/>
  <c r="AJ261" i="7"/>
  <c r="AJ265" i="7"/>
  <c r="AJ267" i="7"/>
  <c r="AJ269" i="7"/>
  <c r="AJ271" i="7"/>
  <c r="AJ273" i="7"/>
  <c r="AJ275" i="7"/>
  <c r="AJ277" i="7"/>
  <c r="AJ279" i="7"/>
  <c r="AJ281" i="7"/>
  <c r="AJ283" i="7"/>
  <c r="AJ285" i="7"/>
  <c r="AJ291" i="7"/>
  <c r="AJ293" i="7"/>
  <c r="AJ295" i="7"/>
  <c r="AJ297" i="7"/>
  <c r="AJ299" i="7"/>
  <c r="AJ301" i="7"/>
  <c r="AJ303" i="7"/>
  <c r="V305" i="7"/>
  <c r="AJ2" i="7"/>
  <c r="AJ114" i="7"/>
  <c r="AJ287" i="7"/>
  <c r="AJ289" i="7"/>
  <c r="AJ3" i="7"/>
  <c r="AJ5" i="7"/>
  <c r="AJ7" i="7"/>
  <c r="AJ9" i="7"/>
  <c r="AJ11" i="7"/>
  <c r="AJ13" i="7"/>
  <c r="AJ15" i="7"/>
  <c r="AJ17" i="7"/>
  <c r="AJ19" i="7"/>
  <c r="AJ21" i="7"/>
  <c r="AJ23" i="7"/>
  <c r="AJ25" i="7"/>
  <c r="AJ27" i="7"/>
  <c r="AJ29" i="7"/>
  <c r="AJ31" i="7"/>
  <c r="AJ33" i="7"/>
  <c r="AJ35" i="7"/>
  <c r="AJ37" i="7"/>
  <c r="AJ39" i="7"/>
  <c r="AJ41" i="7"/>
  <c r="AJ43" i="7"/>
  <c r="AJ45" i="7"/>
  <c r="AJ47" i="7"/>
  <c r="AJ49" i="7"/>
  <c r="AJ51" i="7"/>
  <c r="AJ53" i="7"/>
  <c r="AJ55" i="7"/>
  <c r="AJ57" i="7"/>
  <c r="AJ59" i="7"/>
  <c r="AJ61" i="7"/>
  <c r="AJ63" i="7"/>
  <c r="AJ65" i="7"/>
  <c r="AJ67" i="7"/>
  <c r="AJ69" i="7"/>
  <c r="AJ71" i="7"/>
  <c r="AJ73" i="7"/>
  <c r="AJ75" i="7"/>
  <c r="AJ77" i="7"/>
  <c r="AJ79" i="7"/>
  <c r="AJ81" i="7"/>
  <c r="AJ83" i="7"/>
  <c r="AJ85" i="7"/>
  <c r="AJ87" i="7"/>
  <c r="AJ89" i="7"/>
  <c r="AJ91" i="7"/>
  <c r="AJ93" i="7"/>
  <c r="AJ95" i="7"/>
  <c r="AJ97" i="7"/>
  <c r="AJ99" i="7"/>
  <c r="AJ101" i="7"/>
  <c r="AJ103" i="7"/>
  <c r="AJ105" i="7"/>
  <c r="AJ107" i="7"/>
  <c r="AJ109" i="7"/>
  <c r="AJ111" i="7"/>
  <c r="AJ113" i="7"/>
  <c r="AJ115" i="7"/>
  <c r="AJ117" i="7"/>
  <c r="AJ119" i="7"/>
  <c r="AJ121" i="7"/>
  <c r="AJ123" i="7"/>
  <c r="AJ125" i="7"/>
  <c r="AJ127" i="7"/>
  <c r="AJ129" i="7"/>
  <c r="AJ131" i="7"/>
  <c r="AJ133" i="7"/>
  <c r="AJ135" i="7"/>
  <c r="AJ137" i="7"/>
  <c r="AJ139" i="7"/>
  <c r="AJ141" i="7"/>
  <c r="AJ143" i="7"/>
  <c r="AJ145" i="7"/>
  <c r="AJ147" i="7"/>
  <c r="AJ149" i="7"/>
  <c r="AJ151" i="7"/>
  <c r="AJ153" i="7"/>
  <c r="AJ155" i="7"/>
  <c r="AJ157" i="7"/>
  <c r="AJ159" i="7"/>
  <c r="AJ161" i="7"/>
  <c r="AJ163" i="7"/>
  <c r="AJ165" i="7"/>
  <c r="AJ167" i="7"/>
  <c r="AJ169" i="7"/>
  <c r="AJ171" i="7"/>
  <c r="AJ173" i="7"/>
  <c r="AJ175" i="7"/>
  <c r="AJ177" i="7"/>
  <c r="AJ179" i="7"/>
  <c r="AJ181" i="7"/>
  <c r="AJ183" i="7"/>
  <c r="AJ185" i="7"/>
  <c r="AJ187" i="7"/>
  <c r="AJ189" i="7"/>
  <c r="AJ191" i="7"/>
  <c r="AJ193" i="7"/>
  <c r="AJ195" i="7"/>
  <c r="AJ197" i="7"/>
  <c r="AJ199" i="7"/>
  <c r="AJ201" i="7"/>
  <c r="AJ203" i="7"/>
  <c r="AJ205" i="7"/>
  <c r="AJ207" i="7"/>
  <c r="AJ210" i="7"/>
  <c r="AJ212" i="7"/>
  <c r="AJ214" i="7"/>
  <c r="AJ216" i="7"/>
  <c r="AJ218" i="7"/>
  <c r="AJ220" i="7"/>
  <c r="AJ222" i="7"/>
  <c r="AJ224" i="7"/>
  <c r="AJ226" i="7"/>
  <c r="AJ228" i="7"/>
  <c r="AJ230" i="7"/>
  <c r="AJ232" i="7"/>
  <c r="AJ234" i="7"/>
  <c r="AJ236" i="7"/>
  <c r="AJ238" i="7"/>
  <c r="AJ240" i="7"/>
  <c r="AJ242" i="7"/>
  <c r="AJ244" i="7"/>
  <c r="AJ246" i="7"/>
  <c r="AJ248" i="7"/>
  <c r="AJ250" i="7"/>
  <c r="AJ252" i="7"/>
  <c r="AJ254" i="7"/>
  <c r="AJ256" i="7"/>
  <c r="AJ258" i="7"/>
  <c r="AJ260" i="7"/>
  <c r="AJ262" i="7"/>
  <c r="AJ266" i="7"/>
  <c r="AJ268" i="7"/>
  <c r="AJ270" i="7"/>
  <c r="AJ272" i="7"/>
  <c r="AJ274" i="7"/>
  <c r="AJ276" i="7"/>
  <c r="AJ278" i="7"/>
  <c r="AJ280" i="7"/>
  <c r="AJ282" i="7"/>
  <c r="AJ284" i="7"/>
  <c r="AJ286" i="7"/>
  <c r="AJ288" i="7"/>
  <c r="AJ290" i="7"/>
  <c r="AJ292" i="7"/>
  <c r="AJ294" i="7"/>
  <c r="AJ296" i="7"/>
  <c r="AJ298" i="7"/>
  <c r="AJ300" i="7"/>
  <c r="AJ302" i="7"/>
  <c r="AJ304" i="7"/>
  <c r="L166" i="4"/>
  <c r="K166" i="4"/>
  <c r="J166" i="4"/>
  <c r="I166" i="4"/>
  <c r="H166" i="4"/>
  <c r="G166" i="4"/>
  <c r="F166" i="4"/>
  <c r="E166" i="4"/>
  <c r="D166" i="4"/>
  <c r="B166" i="4"/>
  <c r="O166" i="4" s="1"/>
  <c r="A166" i="4"/>
  <c r="G174" i="6"/>
  <c r="F175" i="1"/>
  <c r="X175" i="1" s="1"/>
  <c r="F174" i="6" s="1"/>
  <c r="H174" i="6" l="1"/>
  <c r="M166" i="4"/>
  <c r="D174" i="6"/>
  <c r="I174" i="6" s="1"/>
  <c r="AJ305" i="7"/>
  <c r="N166" i="4"/>
  <c r="L187" i="4"/>
  <c r="K187" i="4"/>
  <c r="J187" i="4"/>
  <c r="I187" i="4"/>
  <c r="H187" i="4"/>
  <c r="G187" i="4"/>
  <c r="F187" i="4"/>
  <c r="E187" i="4"/>
  <c r="D187" i="4"/>
  <c r="B187" i="4"/>
  <c r="O187" i="4" s="1"/>
  <c r="A187" i="4"/>
  <c r="F201" i="1"/>
  <c r="X201" i="1" s="1"/>
  <c r="H200" i="6" s="1"/>
  <c r="F343" i="1"/>
  <c r="X343" i="1"/>
  <c r="F342" i="1"/>
  <c r="X342" i="1" s="1"/>
  <c r="G341" i="6" s="1"/>
  <c r="F341" i="1"/>
  <c r="X341" i="1" s="1"/>
  <c r="D340" i="6" s="1"/>
  <c r="I340" i="6" s="1"/>
  <c r="F340" i="1"/>
  <c r="X340" i="1" s="1"/>
  <c r="F339" i="1"/>
  <c r="X339" i="1" s="1"/>
  <c r="F338" i="1"/>
  <c r="X338" i="1" s="1"/>
  <c r="H337" i="6" s="1"/>
  <c r="F337" i="1"/>
  <c r="X337" i="1" s="1"/>
  <c r="F336" i="1"/>
  <c r="X336" i="1" s="1"/>
  <c r="F335" i="1"/>
  <c r="X335" i="1" s="1"/>
  <c r="F334" i="1"/>
  <c r="X334" i="1" s="1"/>
  <c r="F333" i="6" s="1"/>
  <c r="F333" i="1"/>
  <c r="X333" i="1" s="1"/>
  <c r="M318" i="4" s="1"/>
  <c r="F332" i="1"/>
  <c r="X332" i="1" s="1"/>
  <c r="F331" i="6" s="1"/>
  <c r="F331" i="1"/>
  <c r="X331" i="1" s="1"/>
  <c r="F330" i="1"/>
  <c r="F329" i="1"/>
  <c r="X329" i="1" s="1"/>
  <c r="F328" i="1"/>
  <c r="X328" i="1" s="1"/>
  <c r="F327" i="1"/>
  <c r="X327" i="1" s="1"/>
  <c r="F326" i="1"/>
  <c r="X326" i="1" s="1"/>
  <c r="F325" i="1"/>
  <c r="F324" i="1"/>
  <c r="X324" i="1" s="1"/>
  <c r="F323" i="6" s="1"/>
  <c r="F323" i="1"/>
  <c r="X323" i="1" s="1"/>
  <c r="F322" i="1"/>
  <c r="X322" i="1" s="1"/>
  <c r="G321" i="6" s="1"/>
  <c r="F321" i="1"/>
  <c r="X321" i="1" s="1"/>
  <c r="F320" i="1"/>
  <c r="X320" i="1" s="1"/>
  <c r="D319" i="6" s="1"/>
  <c r="I319" i="6" s="1"/>
  <c r="F319" i="1"/>
  <c r="X319" i="1" s="1"/>
  <c r="F318" i="6" s="1"/>
  <c r="F318" i="1"/>
  <c r="F317" i="1"/>
  <c r="X317" i="1" s="1"/>
  <c r="F316" i="1"/>
  <c r="X316" i="1" s="1"/>
  <c r="F315" i="6" s="1"/>
  <c r="F315" i="1"/>
  <c r="X315" i="1"/>
  <c r="H314" i="6" s="1"/>
  <c r="F314" i="1"/>
  <c r="X314" i="1" s="1"/>
  <c r="F313" i="1"/>
  <c r="X313" i="1" s="1"/>
  <c r="F312" i="1"/>
  <c r="X312" i="1" s="1"/>
  <c r="D311" i="6" s="1"/>
  <c r="I311" i="6" s="1"/>
  <c r="F311" i="1"/>
  <c r="X311" i="1" s="1"/>
  <c r="M296" i="4" s="1"/>
  <c r="F310" i="1"/>
  <c r="X310" i="1" s="1"/>
  <c r="F309" i="1"/>
  <c r="X309" i="1" s="1"/>
  <c r="F308" i="6" s="1"/>
  <c r="F308" i="1"/>
  <c r="X308" i="1" s="1"/>
  <c r="D307" i="6" s="1"/>
  <c r="I307" i="6" s="1"/>
  <c r="F307" i="1"/>
  <c r="X307" i="1" s="1"/>
  <c r="F306" i="6" s="1"/>
  <c r="F306" i="1"/>
  <c r="X306" i="1" s="1"/>
  <c r="F305" i="1"/>
  <c r="X305" i="1" s="1"/>
  <c r="F304" i="1"/>
  <c r="X304" i="1" s="1"/>
  <c r="G303" i="6" s="1"/>
  <c r="F303" i="1"/>
  <c r="X303" i="1" s="1"/>
  <c r="H302" i="6" s="1"/>
  <c r="F302" i="1"/>
  <c r="X302" i="1" s="1"/>
  <c r="F301" i="1"/>
  <c r="F298" i="1"/>
  <c r="X298" i="1" s="1"/>
  <c r="F297" i="1"/>
  <c r="X297" i="1" s="1"/>
  <c r="M282" i="4" s="1"/>
  <c r="F296" i="1"/>
  <c r="X296" i="1" s="1"/>
  <c r="D295" i="6" s="1"/>
  <c r="I295" i="6" s="1"/>
  <c r="F295" i="1"/>
  <c r="X295" i="1" s="1"/>
  <c r="F294" i="1"/>
  <c r="X294" i="1" s="1"/>
  <c r="F293" i="1"/>
  <c r="X293" i="1" s="1"/>
  <c r="H292" i="6" s="1"/>
  <c r="F292" i="1"/>
  <c r="X292" i="1" s="1"/>
  <c r="F291" i="1"/>
  <c r="X291" i="1"/>
  <c r="F290" i="1"/>
  <c r="X290" i="1" s="1"/>
  <c r="M276" i="4" s="1"/>
  <c r="F289" i="1"/>
  <c r="X289" i="1" s="1"/>
  <c r="F288" i="1"/>
  <c r="F287" i="1"/>
  <c r="X287" i="1" s="1"/>
  <c r="H286" i="6" s="1"/>
  <c r="F286" i="1"/>
  <c r="X286" i="1" s="1"/>
  <c r="F285" i="1"/>
  <c r="X285" i="1" s="1"/>
  <c r="F284" i="1"/>
  <c r="X284" i="1" s="1"/>
  <c r="F283" i="1"/>
  <c r="X283" i="1" s="1"/>
  <c r="D282" i="6" s="1"/>
  <c r="I282" i="6" s="1"/>
  <c r="F282" i="1"/>
  <c r="X282" i="1" s="1"/>
  <c r="G281" i="6" s="1"/>
  <c r="F281" i="1"/>
  <c r="X281" i="1" s="1"/>
  <c r="F280" i="1"/>
  <c r="X280" i="1" s="1"/>
  <c r="F279" i="1"/>
  <c r="X279" i="1" s="1"/>
  <c r="G278" i="6" s="1"/>
  <c r="F278" i="1"/>
  <c r="X278" i="1" s="1"/>
  <c r="D277" i="6" s="1"/>
  <c r="I277" i="6" s="1"/>
  <c r="F277" i="1"/>
  <c r="X277" i="1" s="1"/>
  <c r="D276" i="6" s="1"/>
  <c r="I276" i="6" s="1"/>
  <c r="F276" i="1"/>
  <c r="X276" i="1" s="1"/>
  <c r="F275" i="1"/>
  <c r="X275" i="1" s="1"/>
  <c r="H274" i="6" s="1"/>
  <c r="F274" i="1"/>
  <c r="X274" i="1" s="1"/>
  <c r="H273" i="6" s="1"/>
  <c r="F273" i="1"/>
  <c r="X273" i="1" s="1"/>
  <c r="H272" i="6" s="1"/>
  <c r="F272" i="1"/>
  <c r="X272" i="1" s="1"/>
  <c r="F271" i="6" s="1"/>
  <c r="F271" i="1"/>
  <c r="X271" i="1" s="1"/>
  <c r="F270" i="1"/>
  <c r="X270" i="1" s="1"/>
  <c r="F269" i="6" s="1"/>
  <c r="F269" i="1"/>
  <c r="X269" i="1" s="1"/>
  <c r="G268" i="6" s="1"/>
  <c r="F268" i="1"/>
  <c r="X268" i="1" s="1"/>
  <c r="F267" i="1"/>
  <c r="X267" i="1" s="1"/>
  <c r="F266" i="1"/>
  <c r="X266" i="1" s="1"/>
  <c r="M252" i="4" s="1"/>
  <c r="F265" i="1"/>
  <c r="X265" i="1" s="1"/>
  <c r="F264" i="6" s="1"/>
  <c r="F264" i="1"/>
  <c r="X264" i="1" s="1"/>
  <c r="F263" i="1"/>
  <c r="X263" i="1" s="1"/>
  <c r="F262" i="1"/>
  <c r="X262" i="1" s="1"/>
  <c r="D261" i="6" s="1"/>
  <c r="I261" i="6" s="1"/>
  <c r="F261" i="1"/>
  <c r="X261" i="1" s="1"/>
  <c r="F260" i="6" s="1"/>
  <c r="F260" i="1"/>
  <c r="X260" i="1" s="1"/>
  <c r="F259" i="1"/>
  <c r="F258" i="1"/>
  <c r="X258" i="1" s="1"/>
  <c r="D257" i="6" s="1"/>
  <c r="I257" i="6" s="1"/>
  <c r="F257" i="1"/>
  <c r="X257" i="1" s="1"/>
  <c r="F256" i="1"/>
  <c r="X256" i="1" s="1"/>
  <c r="D255" i="6" s="1"/>
  <c r="I255" i="6" s="1"/>
  <c r="F255" i="1"/>
  <c r="X255" i="1" s="1"/>
  <c r="F254" i="6" s="1"/>
  <c r="F254" i="1"/>
  <c r="F253" i="1"/>
  <c r="X253" i="1" s="1"/>
  <c r="H252" i="6" s="1"/>
  <c r="F252" i="1"/>
  <c r="X252" i="1" s="1"/>
  <c r="G251" i="6" s="1"/>
  <c r="F251" i="1"/>
  <c r="X251" i="1" s="1"/>
  <c r="F250" i="1"/>
  <c r="X250" i="1" s="1"/>
  <c r="G249" i="6" s="1"/>
  <c r="F249" i="1"/>
  <c r="X249" i="1" s="1"/>
  <c r="F248" i="1"/>
  <c r="X248" i="1" s="1"/>
  <c r="M234" i="4" s="1"/>
  <c r="F247" i="1"/>
  <c r="X247" i="1" s="1"/>
  <c r="F246" i="6" s="1"/>
  <c r="F246" i="1"/>
  <c r="X246" i="1" s="1"/>
  <c r="H245" i="6" s="1"/>
  <c r="F245" i="1"/>
  <c r="X245" i="1"/>
  <c r="H244" i="6" s="1"/>
  <c r="F244" i="1"/>
  <c r="X244" i="1" s="1"/>
  <c r="F243" i="1"/>
  <c r="X243" i="1"/>
  <c r="F242" i="6" s="1"/>
  <c r="F242" i="1"/>
  <c r="F241" i="1"/>
  <c r="X241" i="1" s="1"/>
  <c r="F239" i="1"/>
  <c r="X239" i="1"/>
  <c r="D238" i="6" s="1"/>
  <c r="I238" i="6" s="1"/>
  <c r="F238" i="1"/>
  <c r="X238" i="1" s="1"/>
  <c r="G237" i="6" s="1"/>
  <c r="F237" i="1"/>
  <c r="X237" i="1" s="1"/>
  <c r="F236" i="1"/>
  <c r="X236" i="1"/>
  <c r="F235" i="1"/>
  <c r="X235" i="1" s="1"/>
  <c r="G234" i="6" s="1"/>
  <c r="F234" i="1"/>
  <c r="X234" i="1" s="1"/>
  <c r="G233" i="6" s="1"/>
  <c r="F233" i="1"/>
  <c r="X233" i="1" s="1"/>
  <c r="F232" i="1"/>
  <c r="F231" i="1"/>
  <c r="X231" i="1" s="1"/>
  <c r="F230" i="6" s="1"/>
  <c r="F230" i="1"/>
  <c r="X230" i="1" s="1"/>
  <c r="F229" i="1"/>
  <c r="X229" i="1" s="1"/>
  <c r="F228" i="1"/>
  <c r="X228" i="1" s="1"/>
  <c r="D227" i="6" s="1"/>
  <c r="I227" i="6" s="1"/>
  <c r="F227" i="1"/>
  <c r="X227" i="1" s="1"/>
  <c r="F226" i="1"/>
  <c r="X226" i="1" s="1"/>
  <c r="M212" i="4" s="1"/>
  <c r="F225" i="1"/>
  <c r="X225" i="1" s="1"/>
  <c r="F224" i="1"/>
  <c r="X224" i="1" s="1"/>
  <c r="F223" i="6" s="1"/>
  <c r="F223" i="1"/>
  <c r="X223" i="1" s="1"/>
  <c r="F222" i="1"/>
  <c r="X222" i="1" s="1"/>
  <c r="G221" i="6" s="1"/>
  <c r="F221" i="1"/>
  <c r="X221" i="1" s="1"/>
  <c r="F220" i="6" s="1"/>
  <c r="F220" i="1"/>
  <c r="X220" i="1" s="1"/>
  <c r="F219" i="6" s="1"/>
  <c r="F219" i="1"/>
  <c r="X219" i="1" s="1"/>
  <c r="F218" i="1"/>
  <c r="F217" i="1"/>
  <c r="X217" i="1"/>
  <c r="H216" i="6" s="1"/>
  <c r="F216" i="1"/>
  <c r="X216" i="1" s="1"/>
  <c r="F215" i="1"/>
  <c r="X215" i="1" s="1"/>
  <c r="H214" i="6" s="1"/>
  <c r="F214" i="1"/>
  <c r="X214" i="1"/>
  <c r="F213" i="1"/>
  <c r="X213" i="1" s="1"/>
  <c r="M199" i="4" s="1"/>
  <c r="F212" i="1"/>
  <c r="X212" i="1" s="1"/>
  <c r="H211" i="6" s="1"/>
  <c r="F211" i="1"/>
  <c r="X211" i="1" s="1"/>
  <c r="F210" i="1"/>
  <c r="X210" i="1" s="1"/>
  <c r="M196" i="4" s="1"/>
  <c r="F209" i="1"/>
  <c r="X209" i="1" s="1"/>
  <c r="F208" i="1"/>
  <c r="X208" i="1" s="1"/>
  <c r="F207" i="1"/>
  <c r="X207" i="1" s="1"/>
  <c r="F206" i="1"/>
  <c r="X206" i="1" s="1"/>
  <c r="G205" i="6" s="1"/>
  <c r="F205" i="1"/>
  <c r="X205" i="1" s="1"/>
  <c r="G204" i="6" s="1"/>
  <c r="F204" i="1"/>
  <c r="X204" i="1" s="1"/>
  <c r="F203" i="1"/>
  <c r="F202" i="1"/>
  <c r="X202" i="1" s="1"/>
  <c r="M188" i="4" s="1"/>
  <c r="F200" i="1"/>
  <c r="X200" i="1" s="1"/>
  <c r="F199" i="1"/>
  <c r="X199" i="1"/>
  <c r="F198" i="1"/>
  <c r="F197" i="1"/>
  <c r="X197" i="1" s="1"/>
  <c r="F196" i="1"/>
  <c r="X196" i="1" s="1"/>
  <c r="D195" i="6" s="1"/>
  <c r="I195" i="6" s="1"/>
  <c r="F195" i="1"/>
  <c r="X195" i="1" s="1"/>
  <c r="F194" i="1"/>
  <c r="X194" i="1" s="1"/>
  <c r="D193" i="6" s="1"/>
  <c r="I193" i="6" s="1"/>
  <c r="F193" i="1"/>
  <c r="X193" i="1" s="1"/>
  <c r="F192" i="1"/>
  <c r="X192" i="1" s="1"/>
  <c r="F191" i="1"/>
  <c r="X191" i="1" s="1"/>
  <c r="F190" i="1"/>
  <c r="X190" i="1" s="1"/>
  <c r="F189" i="1"/>
  <c r="X189" i="1" s="1"/>
  <c r="M180" i="4" s="1"/>
  <c r="F188" i="1"/>
  <c r="X188" i="1" s="1"/>
  <c r="H187" i="6" s="1"/>
  <c r="F187" i="1"/>
  <c r="X187" i="1" s="1"/>
  <c r="F186" i="1"/>
  <c r="X186" i="1" s="1"/>
  <c r="F185" i="1"/>
  <c r="X185" i="1" s="1"/>
  <c r="F184" i="1"/>
  <c r="X184" i="1" s="1"/>
  <c r="F183" i="1"/>
  <c r="X183" i="1" s="1"/>
  <c r="H182" i="6" s="1"/>
  <c r="F182" i="1"/>
  <c r="X182" i="1"/>
  <c r="M173" i="4" s="1"/>
  <c r="F181" i="1"/>
  <c r="X181" i="1" s="1"/>
  <c r="F180" i="6" s="1"/>
  <c r="F180" i="1"/>
  <c r="X180" i="1" s="1"/>
  <c r="D179" i="6" s="1"/>
  <c r="I179" i="6" s="1"/>
  <c r="F179" i="1"/>
  <c r="X179" i="1" s="1"/>
  <c r="M170" i="4" s="1"/>
  <c r="F178" i="1"/>
  <c r="X178" i="1" s="1"/>
  <c r="M169" i="4" s="1"/>
  <c r="F177" i="1"/>
  <c r="X177" i="1" s="1"/>
  <c r="F176" i="1"/>
  <c r="X176" i="1" s="1"/>
  <c r="H175" i="6" s="1"/>
  <c r="F174" i="1"/>
  <c r="X174" i="1" s="1"/>
  <c r="F173" i="1"/>
  <c r="X173" i="1" s="1"/>
  <c r="F172" i="1"/>
  <c r="F171" i="1"/>
  <c r="X171" i="1" s="1"/>
  <c r="F170" i="6" s="1"/>
  <c r="F170" i="1"/>
  <c r="X170" i="1" s="1"/>
  <c r="D169" i="6" s="1"/>
  <c r="I169" i="6" s="1"/>
  <c r="F169" i="1"/>
  <c r="X169" i="1" s="1"/>
  <c r="F168" i="1"/>
  <c r="X168" i="1" s="1"/>
  <c r="H167" i="6" s="1"/>
  <c r="F167" i="1"/>
  <c r="X167" i="1" s="1"/>
  <c r="F166" i="1"/>
  <c r="F165" i="1"/>
  <c r="X165" i="1" s="1"/>
  <c r="D164" i="6" s="1"/>
  <c r="I164" i="6" s="1"/>
  <c r="F164" i="1"/>
  <c r="X164" i="1" s="1"/>
  <c r="H163" i="6" s="1"/>
  <c r="F163" i="1"/>
  <c r="X163" i="1" s="1"/>
  <c r="F162" i="1"/>
  <c r="X162" i="1" s="1"/>
  <c r="F161" i="6" s="1"/>
  <c r="F161" i="1"/>
  <c r="X161" i="1" s="1"/>
  <c r="F160" i="1"/>
  <c r="F159" i="1"/>
  <c r="X159" i="1" s="1"/>
  <c r="F158" i="1"/>
  <c r="X158" i="1" s="1"/>
  <c r="F157" i="1"/>
  <c r="F156" i="1"/>
  <c r="X156" i="1" s="1"/>
  <c r="M147" i="4" s="1"/>
  <c r="F155" i="1"/>
  <c r="X155" i="1" s="1"/>
  <c r="M146" i="4" s="1"/>
  <c r="F154" i="1"/>
  <c r="F153" i="1"/>
  <c r="X153" i="1" s="1"/>
  <c r="F152" i="1"/>
  <c r="X152" i="1" s="1"/>
  <c r="F151" i="6" s="1"/>
  <c r="F151" i="1"/>
  <c r="X151" i="1" s="1"/>
  <c r="F150" i="1"/>
  <c r="X150" i="1" s="1"/>
  <c r="F149" i="1"/>
  <c r="X149" i="1" s="1"/>
  <c r="F148" i="1"/>
  <c r="X148" i="1" s="1"/>
  <c r="F147" i="1"/>
  <c r="X147" i="1" s="1"/>
  <c r="F146" i="1"/>
  <c r="X146" i="1" s="1"/>
  <c r="D145" i="6" s="1"/>
  <c r="I145" i="6" s="1"/>
  <c r="F145" i="1"/>
  <c r="F144" i="1"/>
  <c r="X144" i="1" s="1"/>
  <c r="D143" i="6" s="1"/>
  <c r="I143" i="6" s="1"/>
  <c r="F143" i="1"/>
  <c r="X143" i="1" s="1"/>
  <c r="F142" i="1"/>
  <c r="X142" i="1" s="1"/>
  <c r="F141" i="1"/>
  <c r="X141" i="1" s="1"/>
  <c r="D140" i="6" s="1"/>
  <c r="I140" i="6" s="1"/>
  <c r="F140" i="1"/>
  <c r="X140" i="1" s="1"/>
  <c r="F139" i="1"/>
  <c r="X139" i="1" s="1"/>
  <c r="F138" i="6" s="1"/>
  <c r="F138" i="1"/>
  <c r="F137" i="1"/>
  <c r="X137" i="1" s="1"/>
  <c r="M128" i="4" s="1"/>
  <c r="F136" i="1"/>
  <c r="X136" i="1" s="1"/>
  <c r="F135" i="1"/>
  <c r="X135" i="1"/>
  <c r="F134" i="1"/>
  <c r="X134" i="1" s="1"/>
  <c r="F133" i="6" s="1"/>
  <c r="F133" i="1"/>
  <c r="X133" i="1" s="1"/>
  <c r="F132" i="6" s="1"/>
  <c r="F132" i="1"/>
  <c r="X132" i="1" s="1"/>
  <c r="F131" i="6" s="1"/>
  <c r="F131" i="1"/>
  <c r="X131" i="1"/>
  <c r="D130" i="6" s="1"/>
  <c r="I130" i="6" s="1"/>
  <c r="F130" i="1"/>
  <c r="F129" i="1"/>
  <c r="X129" i="1" s="1"/>
  <c r="F128" i="1"/>
  <c r="X128" i="1" s="1"/>
  <c r="M119" i="4" s="1"/>
  <c r="F127" i="1"/>
  <c r="X127" i="1" s="1"/>
  <c r="D126" i="6" s="1"/>
  <c r="I126" i="6" s="1"/>
  <c r="F126" i="1"/>
  <c r="X126" i="1" s="1"/>
  <c r="D125" i="6" s="1"/>
  <c r="I125" i="6" s="1"/>
  <c r="F125" i="1"/>
  <c r="X125" i="1"/>
  <c r="F124" i="1"/>
  <c r="X124" i="1" s="1"/>
  <c r="D123" i="6" s="1"/>
  <c r="I123" i="6" s="1"/>
  <c r="F123" i="1"/>
  <c r="X123" i="1" s="1"/>
  <c r="M114" i="4" s="1"/>
  <c r="F122" i="1"/>
  <c r="X122" i="1" s="1"/>
  <c r="F121" i="1"/>
  <c r="F120" i="1"/>
  <c r="X120" i="1" s="1"/>
  <c r="M111" i="4" s="1"/>
  <c r="F119" i="1"/>
  <c r="X119" i="1" s="1"/>
  <c r="F118" i="1"/>
  <c r="X118" i="1"/>
  <c r="F117" i="1"/>
  <c r="F116" i="1"/>
  <c r="X116" i="1" s="1"/>
  <c r="F115" i="1"/>
  <c r="X115" i="1"/>
  <c r="F114" i="1"/>
  <c r="X114" i="1" s="1"/>
  <c r="F113" i="1"/>
  <c r="X113" i="1" s="1"/>
  <c r="F112" i="1"/>
  <c r="X112" i="1" s="1"/>
  <c r="F111" i="1"/>
  <c r="X111" i="1" s="1"/>
  <c r="D110" i="6" s="1"/>
  <c r="I110" i="6" s="1"/>
  <c r="F110" i="1"/>
  <c r="X110" i="1" s="1"/>
  <c r="M101" i="4" s="1"/>
  <c r="F109" i="1"/>
  <c r="X109" i="1" s="1"/>
  <c r="M100" i="4" s="1"/>
  <c r="F108" i="1"/>
  <c r="X108" i="1" s="1"/>
  <c r="F107" i="1"/>
  <c r="X107" i="1" s="1"/>
  <c r="F106" i="1"/>
  <c r="F105" i="1"/>
  <c r="X105" i="1"/>
  <c r="H104" i="6" s="1"/>
  <c r="F104" i="1"/>
  <c r="X104" i="1" s="1"/>
  <c r="G103" i="6" s="1"/>
  <c r="F103" i="1"/>
  <c r="X103" i="1" s="1"/>
  <c r="M94" i="4" s="1"/>
  <c r="F102" i="1"/>
  <c r="X102" i="1"/>
  <c r="F101" i="6" s="1"/>
  <c r="F101" i="1"/>
  <c r="X101" i="1" s="1"/>
  <c r="F100" i="1"/>
  <c r="X100" i="1" s="1"/>
  <c r="F99" i="1"/>
  <c r="X99" i="1"/>
  <c r="F98" i="6" s="1"/>
  <c r="F98" i="1"/>
  <c r="X98" i="1" s="1"/>
  <c r="F97" i="1"/>
  <c r="X97" i="1" s="1"/>
  <c r="F96" i="1"/>
  <c r="X96" i="1" s="1"/>
  <c r="F95" i="1"/>
  <c r="F94" i="1"/>
  <c r="X94" i="1" s="1"/>
  <c r="F93" i="1"/>
  <c r="X93" i="1" s="1"/>
  <c r="F92" i="1"/>
  <c r="X92" i="1" s="1"/>
  <c r="F91" i="1"/>
  <c r="X91" i="1" s="1"/>
  <c r="D90" i="6" s="1"/>
  <c r="I90" i="6" s="1"/>
  <c r="F90" i="1"/>
  <c r="X90" i="1" s="1"/>
  <c r="F89" i="1"/>
  <c r="X89" i="1" s="1"/>
  <c r="M80" i="4" s="1"/>
  <c r="F88" i="1"/>
  <c r="F87" i="1"/>
  <c r="X87" i="1" s="1"/>
  <c r="M78" i="4" s="1"/>
  <c r="F86" i="1"/>
  <c r="X86" i="1" s="1"/>
  <c r="F85" i="1"/>
  <c r="X85" i="1" s="1"/>
  <c r="F84" i="1"/>
  <c r="X84" i="1"/>
  <c r="M75" i="4" s="1"/>
  <c r="F83" i="1"/>
  <c r="X83" i="1" s="1"/>
  <c r="F82" i="1"/>
  <c r="X82" i="1"/>
  <c r="M73" i="4" s="1"/>
  <c r="F81" i="1"/>
  <c r="X81" i="1" s="1"/>
  <c r="G80" i="6" s="1"/>
  <c r="F80" i="1"/>
  <c r="X80" i="1" s="1"/>
  <c r="F79" i="1"/>
  <c r="X79" i="1" s="1"/>
  <c r="G78" i="6" s="1"/>
  <c r="F78" i="1"/>
  <c r="X78" i="1" s="1"/>
  <c r="F77" i="1"/>
  <c r="X77" i="1" s="1"/>
  <c r="G76" i="6" s="1"/>
  <c r="F76" i="1"/>
  <c r="X76" i="1" s="1"/>
  <c r="F75" i="1"/>
  <c r="X75" i="1" s="1"/>
  <c r="F74" i="1"/>
  <c r="X74" i="1" s="1"/>
  <c r="F73" i="1"/>
  <c r="X73" i="1" s="1"/>
  <c r="F72" i="6" s="1"/>
  <c r="F72" i="1"/>
  <c r="X72" i="1" s="1"/>
  <c r="F71" i="1"/>
  <c r="X71" i="1"/>
  <c r="F70" i="1"/>
  <c r="X70" i="1" s="1"/>
  <c r="F69" i="6" s="1"/>
  <c r="F69" i="1"/>
  <c r="X69" i="1" s="1"/>
  <c r="D68" i="6" s="1"/>
  <c r="I68" i="6" s="1"/>
  <c r="F68" i="1"/>
  <c r="F67" i="1"/>
  <c r="X67" i="1" s="1"/>
  <c r="F66" i="1"/>
  <c r="X66" i="1" s="1"/>
  <c r="D65" i="6" s="1"/>
  <c r="I65" i="6" s="1"/>
  <c r="F65" i="1"/>
  <c r="X65" i="1" s="1"/>
  <c r="G64" i="6" s="1"/>
  <c r="F64" i="1"/>
  <c r="F63" i="1"/>
  <c r="X63" i="1" s="1"/>
  <c r="M54" i="4" s="1"/>
  <c r="F62" i="1"/>
  <c r="X62" i="1" s="1"/>
  <c r="F61" i="1"/>
  <c r="X61" i="1" s="1"/>
  <c r="G60" i="6" s="1"/>
  <c r="F60" i="1"/>
  <c r="X60" i="1" s="1"/>
  <c r="G59" i="6" s="1"/>
  <c r="F59" i="1"/>
  <c r="X59" i="1" s="1"/>
  <c r="F58" i="1"/>
  <c r="X58" i="1" s="1"/>
  <c r="G57" i="6" s="1"/>
  <c r="F57" i="1"/>
  <c r="F56" i="1"/>
  <c r="X56" i="1" s="1"/>
  <c r="F55" i="1"/>
  <c r="X55" i="1" s="1"/>
  <c r="D54" i="6" s="1"/>
  <c r="I54" i="6" s="1"/>
  <c r="F54" i="1"/>
  <c r="X54" i="1" s="1"/>
  <c r="F53" i="1"/>
  <c r="X53" i="1" s="1"/>
  <c r="F52" i="1"/>
  <c r="X52" i="1" s="1"/>
  <c r="F51" i="1"/>
  <c r="X51" i="1" s="1"/>
  <c r="F50" i="6" s="1"/>
  <c r="F50" i="1"/>
  <c r="X50" i="1" s="1"/>
  <c r="F49" i="1"/>
  <c r="X49" i="1" s="1"/>
  <c r="F48" i="1"/>
  <c r="X48" i="1" s="1"/>
  <c r="H47" i="6" s="1"/>
  <c r="F47" i="1"/>
  <c r="X47" i="1" s="1"/>
  <c r="D46" i="6" s="1"/>
  <c r="I46" i="6" s="1"/>
  <c r="F46" i="1"/>
  <c r="X46" i="1" s="1"/>
  <c r="F45" i="1"/>
  <c r="X45" i="1" s="1"/>
  <c r="F44" i="1"/>
  <c r="X44" i="1" s="1"/>
  <c r="G43" i="6" s="1"/>
  <c r="F43" i="1"/>
  <c r="X43" i="1" s="1"/>
  <c r="F42" i="1"/>
  <c r="X42" i="1" s="1"/>
  <c r="F41" i="1"/>
  <c r="X41" i="1" s="1"/>
  <c r="F40" i="1"/>
  <c r="X40" i="1" s="1"/>
  <c r="F39" i="6" s="1"/>
  <c r="F39" i="1"/>
  <c r="X39" i="1" s="1"/>
  <c r="F38" i="1"/>
  <c r="X38" i="1" s="1"/>
  <c r="G37" i="6" s="1"/>
  <c r="F37" i="1"/>
  <c r="X37" i="1" s="1"/>
  <c r="F36" i="6" s="1"/>
  <c r="F36" i="1"/>
  <c r="X36" i="1" s="1"/>
  <c r="F35" i="1"/>
  <c r="F34" i="1"/>
  <c r="X34" i="1" s="1"/>
  <c r="F33" i="1"/>
  <c r="X33" i="1" s="1"/>
  <c r="M24" i="4" s="1"/>
  <c r="F32" i="1"/>
  <c r="X32" i="1" s="1"/>
  <c r="F31" i="1"/>
  <c r="X31" i="1" s="1"/>
  <c r="F30" i="1"/>
  <c r="X30" i="1" s="1"/>
  <c r="F29" i="1"/>
  <c r="X29" i="1" s="1"/>
  <c r="D28" i="6" s="1"/>
  <c r="I28" i="6" s="1"/>
  <c r="F28" i="1"/>
  <c r="X28" i="1" s="1"/>
  <c r="D27" i="6" s="1"/>
  <c r="I27" i="6" s="1"/>
  <c r="F27" i="1"/>
  <c r="X27" i="1" s="1"/>
  <c r="F26" i="1"/>
  <c r="X26" i="1"/>
  <c r="D25" i="6" s="1"/>
  <c r="I25" i="6" s="1"/>
  <c r="F25" i="1"/>
  <c r="X25" i="1" s="1"/>
  <c r="F24" i="6" s="1"/>
  <c r="F24" i="1"/>
  <c r="X24" i="1" s="1"/>
  <c r="F23" i="1"/>
  <c r="X23" i="1" s="1"/>
  <c r="G22" i="6" s="1"/>
  <c r="F22" i="1"/>
  <c r="X22" i="1" s="1"/>
  <c r="D21" i="6" s="1"/>
  <c r="I21" i="6" s="1"/>
  <c r="F21" i="1"/>
  <c r="X21" i="1" s="1"/>
  <c r="F20" i="1"/>
  <c r="X20" i="1" s="1"/>
  <c r="F19" i="1"/>
  <c r="X19" i="1" s="1"/>
  <c r="F18" i="1"/>
  <c r="X18" i="1" s="1"/>
  <c r="F17" i="1"/>
  <c r="F16" i="1"/>
  <c r="X16" i="1" s="1"/>
  <c r="F15" i="1"/>
  <c r="X15" i="1" s="1"/>
  <c r="F14" i="1"/>
  <c r="X14" i="1" s="1"/>
  <c r="F13" i="1"/>
  <c r="B6" i="6"/>
  <c r="L120" i="4"/>
  <c r="K120" i="4"/>
  <c r="J120" i="4"/>
  <c r="I120" i="4"/>
  <c r="H120" i="4"/>
  <c r="G120" i="4"/>
  <c r="F120" i="4"/>
  <c r="E120" i="4"/>
  <c r="D120" i="4"/>
  <c r="B120" i="4"/>
  <c r="N120" i="4" s="1"/>
  <c r="A120" i="4"/>
  <c r="D129" i="1"/>
  <c r="F241" i="6"/>
  <c r="F105" i="6"/>
  <c r="F197" i="6"/>
  <c r="F156" i="6"/>
  <c r="F87" i="6"/>
  <c r="D197" i="1"/>
  <c r="D193" i="1"/>
  <c r="L173" i="4"/>
  <c r="K173" i="4"/>
  <c r="J173" i="4"/>
  <c r="I173" i="4"/>
  <c r="H173" i="4"/>
  <c r="G173" i="4"/>
  <c r="F173" i="4"/>
  <c r="E173" i="4"/>
  <c r="D173" i="4"/>
  <c r="B173" i="4"/>
  <c r="L57" i="4"/>
  <c r="K57" i="4"/>
  <c r="J57" i="4"/>
  <c r="I57" i="4"/>
  <c r="H57" i="4"/>
  <c r="G57" i="4"/>
  <c r="F57" i="4"/>
  <c r="E57" i="4"/>
  <c r="D57" i="4"/>
  <c r="B57" i="4"/>
  <c r="A57" i="4"/>
  <c r="H324" i="6"/>
  <c r="G324" i="6"/>
  <c r="F324" i="6"/>
  <c r="D324" i="6"/>
  <c r="I324" i="6" s="1"/>
  <c r="H317" i="6"/>
  <c r="G317" i="6"/>
  <c r="F317" i="6"/>
  <c r="D317" i="6"/>
  <c r="I317" i="6" s="1"/>
  <c r="H300" i="6"/>
  <c r="G300" i="6"/>
  <c r="F300" i="6"/>
  <c r="D300" i="6"/>
  <c r="I300" i="6" s="1"/>
  <c r="H287" i="6"/>
  <c r="G287" i="6"/>
  <c r="F287" i="6"/>
  <c r="D287" i="6"/>
  <c r="I287" i="6" s="1"/>
  <c r="H258" i="6"/>
  <c r="G258" i="6"/>
  <c r="F258" i="6"/>
  <c r="D258" i="6"/>
  <c r="I258" i="6" s="1"/>
  <c r="H253" i="6"/>
  <c r="G253" i="6"/>
  <c r="F253" i="6"/>
  <c r="D253" i="6"/>
  <c r="I253" i="6" s="1"/>
  <c r="H241" i="6"/>
  <c r="G241" i="6"/>
  <c r="D241" i="6"/>
  <c r="I241" i="6" s="1"/>
  <c r="H231" i="6"/>
  <c r="G231" i="6"/>
  <c r="F231" i="6"/>
  <c r="D231" i="6"/>
  <c r="I231" i="6" s="1"/>
  <c r="H217" i="6"/>
  <c r="G217" i="6"/>
  <c r="F217" i="6"/>
  <c r="D217" i="6"/>
  <c r="I217" i="6" s="1"/>
  <c r="H202" i="6"/>
  <c r="G202" i="6"/>
  <c r="F202" i="6"/>
  <c r="D202" i="6"/>
  <c r="I202" i="6" s="1"/>
  <c r="H197" i="6"/>
  <c r="G197" i="6"/>
  <c r="D197" i="6"/>
  <c r="I197" i="6" s="1"/>
  <c r="H171" i="6"/>
  <c r="G171" i="6"/>
  <c r="F171" i="6"/>
  <c r="D171" i="6"/>
  <c r="I171" i="6" s="1"/>
  <c r="H165" i="6"/>
  <c r="G165" i="6"/>
  <c r="F165" i="6"/>
  <c r="D165" i="6"/>
  <c r="I165" i="6" s="1"/>
  <c r="H159" i="6"/>
  <c r="G159" i="6"/>
  <c r="F159" i="6"/>
  <c r="D159" i="6"/>
  <c r="I159" i="6" s="1"/>
  <c r="H156" i="6"/>
  <c r="G156" i="6"/>
  <c r="D156" i="6"/>
  <c r="I156" i="6" s="1"/>
  <c r="H144" i="6"/>
  <c r="G144" i="6"/>
  <c r="F144" i="6"/>
  <c r="D144" i="6"/>
  <c r="I144" i="6" s="1"/>
  <c r="H137" i="6"/>
  <c r="G137" i="6"/>
  <c r="F137" i="6"/>
  <c r="D137" i="6"/>
  <c r="I137" i="6" s="1"/>
  <c r="H129" i="6"/>
  <c r="G129" i="6"/>
  <c r="F129" i="6"/>
  <c r="D129" i="6"/>
  <c r="I129" i="6" s="1"/>
  <c r="H120" i="6"/>
  <c r="G120" i="6"/>
  <c r="F120" i="6"/>
  <c r="D120" i="6"/>
  <c r="I120" i="6" s="1"/>
  <c r="H116" i="6"/>
  <c r="G116" i="6"/>
  <c r="F116" i="6"/>
  <c r="D116" i="6"/>
  <c r="I116" i="6" s="1"/>
  <c r="H105" i="6"/>
  <c r="G105" i="6"/>
  <c r="D105" i="6"/>
  <c r="I105" i="6" s="1"/>
  <c r="H94" i="6"/>
  <c r="G94" i="6"/>
  <c r="F94" i="6"/>
  <c r="D94" i="6"/>
  <c r="I94" i="6" s="1"/>
  <c r="H87" i="6"/>
  <c r="G87" i="6"/>
  <c r="D87" i="6"/>
  <c r="I87" i="6" s="1"/>
  <c r="H67" i="6"/>
  <c r="G67" i="6"/>
  <c r="F67" i="6"/>
  <c r="D67" i="6"/>
  <c r="I67" i="6" s="1"/>
  <c r="H63" i="6"/>
  <c r="G63" i="6"/>
  <c r="F63" i="6"/>
  <c r="D63" i="6"/>
  <c r="I63" i="6" s="1"/>
  <c r="H56" i="6"/>
  <c r="G56" i="6"/>
  <c r="F56" i="6"/>
  <c r="D56" i="6"/>
  <c r="I56" i="6" s="1"/>
  <c r="H34" i="6"/>
  <c r="G34" i="6"/>
  <c r="F34" i="6"/>
  <c r="D34" i="6"/>
  <c r="I34" i="6" s="1"/>
  <c r="H16" i="6"/>
  <c r="G16" i="6"/>
  <c r="F16" i="6"/>
  <c r="D16" i="6"/>
  <c r="I16" i="6" s="1"/>
  <c r="L183" i="4"/>
  <c r="K183" i="4"/>
  <c r="J183" i="4"/>
  <c r="I183" i="4"/>
  <c r="H183" i="4"/>
  <c r="G183" i="4"/>
  <c r="F183" i="4"/>
  <c r="E183" i="4"/>
  <c r="D183" i="4"/>
  <c r="B183" i="4"/>
  <c r="N183" i="4" s="1"/>
  <c r="Q183" i="4" s="1"/>
  <c r="A183" i="4"/>
  <c r="L273" i="4"/>
  <c r="K273" i="4"/>
  <c r="J273" i="4"/>
  <c r="I273" i="4"/>
  <c r="H273" i="4"/>
  <c r="G273" i="4"/>
  <c r="F273" i="4"/>
  <c r="E273" i="4"/>
  <c r="D273" i="4"/>
  <c r="B273" i="4"/>
  <c r="O273" i="4" s="1"/>
  <c r="A273" i="4"/>
  <c r="L328" i="4"/>
  <c r="K328" i="4"/>
  <c r="J328" i="4"/>
  <c r="I328" i="4"/>
  <c r="H328" i="4"/>
  <c r="G328" i="4"/>
  <c r="F328" i="4"/>
  <c r="E328" i="4"/>
  <c r="D328" i="4"/>
  <c r="B328" i="4"/>
  <c r="O328" i="4" s="1"/>
  <c r="A328" i="4"/>
  <c r="L327" i="4"/>
  <c r="K327" i="4"/>
  <c r="J327" i="4"/>
  <c r="I327" i="4"/>
  <c r="H327" i="4"/>
  <c r="G327" i="4"/>
  <c r="F327" i="4"/>
  <c r="E327" i="4"/>
  <c r="D327" i="4"/>
  <c r="B327" i="4"/>
  <c r="O327" i="4" s="1"/>
  <c r="A327" i="4"/>
  <c r="L78" i="4"/>
  <c r="K78" i="4"/>
  <c r="J78" i="4"/>
  <c r="I78" i="4"/>
  <c r="H78" i="4"/>
  <c r="G78" i="4"/>
  <c r="F78" i="4"/>
  <c r="E78" i="4"/>
  <c r="D78" i="4"/>
  <c r="B78" i="4"/>
  <c r="A78" i="4"/>
  <c r="L77" i="4"/>
  <c r="K77" i="4"/>
  <c r="J77" i="4"/>
  <c r="I77" i="4"/>
  <c r="H77" i="4"/>
  <c r="G77" i="4"/>
  <c r="F77" i="4"/>
  <c r="E77" i="4"/>
  <c r="D77" i="4"/>
  <c r="B77" i="4"/>
  <c r="N77" i="4" s="1"/>
  <c r="R77" i="4" s="1"/>
  <c r="A77" i="4"/>
  <c r="L272" i="4"/>
  <c r="K272" i="4"/>
  <c r="J272" i="4"/>
  <c r="I272" i="4"/>
  <c r="H272" i="4"/>
  <c r="G272" i="4"/>
  <c r="F272" i="4"/>
  <c r="E272" i="4"/>
  <c r="D272" i="4"/>
  <c r="B272" i="4"/>
  <c r="O272" i="4" s="1"/>
  <c r="A272" i="4"/>
  <c r="L128" i="4"/>
  <c r="K128" i="4"/>
  <c r="J128" i="4"/>
  <c r="I128" i="4"/>
  <c r="H128" i="4"/>
  <c r="G128" i="4"/>
  <c r="F128" i="4"/>
  <c r="E128" i="4"/>
  <c r="D128" i="4"/>
  <c r="B128" i="4"/>
  <c r="O128" i="4" s="1"/>
  <c r="A128" i="4"/>
  <c r="L76" i="4"/>
  <c r="K76" i="4"/>
  <c r="J76" i="4"/>
  <c r="I76" i="4"/>
  <c r="H76" i="4"/>
  <c r="G76" i="4"/>
  <c r="F76" i="4"/>
  <c r="E76" i="4"/>
  <c r="D76" i="4"/>
  <c r="B76" i="4"/>
  <c r="O76" i="4" s="1"/>
  <c r="A76" i="4"/>
  <c r="D137" i="1"/>
  <c r="D287" i="1"/>
  <c r="D85" i="1"/>
  <c r="L282" i="4"/>
  <c r="K282" i="4"/>
  <c r="J282" i="4"/>
  <c r="I282" i="4"/>
  <c r="H282" i="4"/>
  <c r="G282" i="4"/>
  <c r="F282" i="4"/>
  <c r="E282" i="4"/>
  <c r="D282" i="4"/>
  <c r="B282" i="4"/>
  <c r="O282" i="4" s="1"/>
  <c r="A282" i="4"/>
  <c r="X154" i="1"/>
  <c r="H153" i="6" s="1"/>
  <c r="L279" i="4"/>
  <c r="K279" i="4"/>
  <c r="J279" i="4"/>
  <c r="I279" i="4"/>
  <c r="H279" i="4"/>
  <c r="G279" i="4"/>
  <c r="F279" i="4"/>
  <c r="E279" i="4"/>
  <c r="D279" i="4"/>
  <c r="B279" i="4"/>
  <c r="N279" i="4" s="1"/>
  <c r="A279" i="4"/>
  <c r="B246" i="4"/>
  <c r="O246" i="4" s="1"/>
  <c r="B271" i="4"/>
  <c r="B4" i="4"/>
  <c r="B5" i="4"/>
  <c r="B6" i="4"/>
  <c r="N6" i="4" s="1"/>
  <c r="B7" i="4"/>
  <c r="N7" i="4" s="1"/>
  <c r="R7" i="4" s="1"/>
  <c r="N8" i="4"/>
  <c r="R8" i="4"/>
  <c r="B9" i="4"/>
  <c r="O9" i="4" s="1"/>
  <c r="B10" i="4"/>
  <c r="B11" i="4"/>
  <c r="O11" i="4" s="1"/>
  <c r="B12" i="4"/>
  <c r="O12" i="4" s="1"/>
  <c r="B13" i="4"/>
  <c r="B14" i="4"/>
  <c r="N14" i="4" s="1"/>
  <c r="P14" i="4" s="1"/>
  <c r="B15" i="4"/>
  <c r="O15" i="4" s="1"/>
  <c r="B16" i="4"/>
  <c r="O16" i="4" s="1"/>
  <c r="B17" i="4"/>
  <c r="N17" i="4" s="1"/>
  <c r="P17" i="4" s="1"/>
  <c r="B18" i="4"/>
  <c r="O18" i="4" s="1"/>
  <c r="B19" i="4"/>
  <c r="N19" i="4" s="1"/>
  <c r="Q19" i="4" s="1"/>
  <c r="B20" i="4"/>
  <c r="B21" i="4"/>
  <c r="B22" i="4"/>
  <c r="N22" i="4" s="1"/>
  <c r="Q22" i="4" s="1"/>
  <c r="B23" i="4"/>
  <c r="O23" i="4" s="1"/>
  <c r="B24" i="4"/>
  <c r="B25" i="4"/>
  <c r="N25" i="4" s="1"/>
  <c r="R25" i="4" s="1"/>
  <c r="N26" i="4"/>
  <c r="B27" i="4"/>
  <c r="O27" i="4" s="1"/>
  <c r="B28" i="4"/>
  <c r="B29" i="4"/>
  <c r="N29" i="4" s="1"/>
  <c r="B30" i="4"/>
  <c r="O30" i="4" s="1"/>
  <c r="B31" i="4"/>
  <c r="B32" i="4"/>
  <c r="O32" i="4" s="1"/>
  <c r="B33" i="4"/>
  <c r="B34" i="4"/>
  <c r="N34" i="4" s="1"/>
  <c r="P34" i="4" s="1"/>
  <c r="B35" i="4"/>
  <c r="N35" i="4" s="1"/>
  <c r="Q35" i="4" s="1"/>
  <c r="B36" i="4"/>
  <c r="O36" i="4" s="1"/>
  <c r="B37" i="4"/>
  <c r="N37" i="4" s="1"/>
  <c r="R37" i="4" s="1"/>
  <c r="B38" i="4"/>
  <c r="B39" i="4"/>
  <c r="N39" i="4" s="1"/>
  <c r="B40" i="4"/>
  <c r="N40" i="4" s="1"/>
  <c r="P40" i="4" s="1"/>
  <c r="B41" i="4"/>
  <c r="N41" i="4" s="1"/>
  <c r="P41" i="4" s="1"/>
  <c r="B42" i="4"/>
  <c r="B43" i="4"/>
  <c r="O43" i="4" s="1"/>
  <c r="B44" i="4"/>
  <c r="N44" i="4" s="1"/>
  <c r="B45" i="4"/>
  <c r="O45" i="4" s="1"/>
  <c r="B46" i="4"/>
  <c r="O46" i="4" s="1"/>
  <c r="B47" i="4"/>
  <c r="O47" i="4" s="1"/>
  <c r="N48" i="4"/>
  <c r="B49" i="4"/>
  <c r="O49" i="4" s="1"/>
  <c r="B50" i="4"/>
  <c r="N50" i="4" s="1"/>
  <c r="B51" i="4"/>
  <c r="O51" i="4" s="1"/>
  <c r="B52" i="4"/>
  <c r="N52" i="4" s="1"/>
  <c r="B53" i="4"/>
  <c r="O53" i="4" s="1"/>
  <c r="B54" i="4"/>
  <c r="O54" i="4" s="1"/>
  <c r="N55" i="4"/>
  <c r="B56" i="4"/>
  <c r="O56" i="4" s="1"/>
  <c r="B58" i="4"/>
  <c r="N59" i="4"/>
  <c r="B60" i="4"/>
  <c r="O60" i="4" s="1"/>
  <c r="B61" i="4"/>
  <c r="N61" i="4" s="1"/>
  <c r="R61" i="4" s="1"/>
  <c r="B62" i="4"/>
  <c r="B63" i="4"/>
  <c r="N63" i="4" s="1"/>
  <c r="Q63" i="4" s="1"/>
  <c r="B64" i="4"/>
  <c r="N64" i="4" s="1"/>
  <c r="P64" i="4" s="1"/>
  <c r="B65" i="4"/>
  <c r="B66" i="4"/>
  <c r="B67" i="4"/>
  <c r="O67" i="4" s="1"/>
  <c r="B68" i="4"/>
  <c r="N68" i="4" s="1"/>
  <c r="Q68" i="4" s="1"/>
  <c r="B69" i="4"/>
  <c r="B70" i="4"/>
  <c r="B71" i="4"/>
  <c r="N71" i="4" s="1"/>
  <c r="B72" i="4"/>
  <c r="N72" i="4" s="1"/>
  <c r="P72" i="4" s="1"/>
  <c r="B73" i="4"/>
  <c r="B74" i="4"/>
  <c r="N74" i="4" s="1"/>
  <c r="B75" i="4"/>
  <c r="N75" i="4" s="1"/>
  <c r="N79" i="4"/>
  <c r="B80" i="4"/>
  <c r="B81" i="4"/>
  <c r="O81" i="4" s="1"/>
  <c r="B82" i="4"/>
  <c r="O82" i="4" s="1"/>
  <c r="B83" i="4"/>
  <c r="N83" i="4" s="1"/>
  <c r="B84" i="4"/>
  <c r="N84" i="4" s="1"/>
  <c r="P84" i="4" s="1"/>
  <c r="B85" i="4"/>
  <c r="O85" i="4" s="1"/>
  <c r="N86" i="4"/>
  <c r="B87" i="4"/>
  <c r="O87" i="4" s="1"/>
  <c r="B88" i="4"/>
  <c r="O88" i="4" s="1"/>
  <c r="B89" i="4"/>
  <c r="N89" i="4" s="1"/>
  <c r="R89" i="4" s="1"/>
  <c r="B90" i="4"/>
  <c r="O90" i="4" s="1"/>
  <c r="B91" i="4"/>
  <c r="O91" i="4" s="1"/>
  <c r="B92" i="4"/>
  <c r="N92" i="4" s="1"/>
  <c r="B93" i="4"/>
  <c r="B94" i="4"/>
  <c r="O94" i="4" s="1"/>
  <c r="B95" i="4"/>
  <c r="O95" i="4" s="1"/>
  <c r="B96" i="4"/>
  <c r="N97" i="4"/>
  <c r="B98" i="4"/>
  <c r="B99" i="4"/>
  <c r="N99" i="4" s="1"/>
  <c r="B100" i="4"/>
  <c r="B101" i="4"/>
  <c r="N101" i="4" s="1"/>
  <c r="B102" i="4"/>
  <c r="N102" i="4" s="1"/>
  <c r="B103" i="4"/>
  <c r="O103" i="4" s="1"/>
  <c r="B104" i="4"/>
  <c r="O104" i="4" s="1"/>
  <c r="B105" i="4"/>
  <c r="B106" i="4"/>
  <c r="N106" i="4" s="1"/>
  <c r="B107" i="4"/>
  <c r="N107" i="4" s="1"/>
  <c r="Q107" i="4" s="1"/>
  <c r="N108" i="4"/>
  <c r="B109" i="4"/>
  <c r="O109" i="4" s="1"/>
  <c r="B110" i="4"/>
  <c r="B111" i="4"/>
  <c r="N111" i="4" s="1"/>
  <c r="R111" i="4" s="1"/>
  <c r="N112" i="4"/>
  <c r="B113" i="4"/>
  <c r="O113" i="4" s="1"/>
  <c r="B114" i="4"/>
  <c r="N114" i="4" s="1"/>
  <c r="P114" i="4" s="1"/>
  <c r="B115" i="4"/>
  <c r="O115" i="4" s="1"/>
  <c r="B116" i="4"/>
  <c r="B117" i="4"/>
  <c r="N117" i="4" s="1"/>
  <c r="R117" i="4" s="1"/>
  <c r="B118" i="4"/>
  <c r="N118" i="4" s="1"/>
  <c r="P118" i="4" s="1"/>
  <c r="B119" i="4"/>
  <c r="N121" i="4"/>
  <c r="R121" i="4" s="1"/>
  <c r="B122" i="4"/>
  <c r="O122" i="4" s="1"/>
  <c r="B123" i="4"/>
  <c r="O123" i="4" s="1"/>
  <c r="B124" i="4"/>
  <c r="N124" i="4" s="1"/>
  <c r="R124" i="4" s="1"/>
  <c r="B125" i="4"/>
  <c r="N125" i="4" s="1"/>
  <c r="B126" i="4"/>
  <c r="O126" i="4" s="1"/>
  <c r="B127" i="4"/>
  <c r="N127" i="4" s="1"/>
  <c r="N129" i="4"/>
  <c r="B130" i="4"/>
  <c r="O130" i="4" s="1"/>
  <c r="B131" i="4"/>
  <c r="N131" i="4" s="1"/>
  <c r="P131" i="4" s="1"/>
  <c r="B132" i="4"/>
  <c r="N132" i="4" s="1"/>
  <c r="R132" i="4" s="1"/>
  <c r="B133" i="4"/>
  <c r="O133" i="4" s="1"/>
  <c r="B134" i="4"/>
  <c r="N134" i="4" s="1"/>
  <c r="B135" i="4"/>
  <c r="N136" i="4"/>
  <c r="B137" i="4"/>
  <c r="O137" i="4" s="1"/>
  <c r="B138" i="4"/>
  <c r="N138" i="4" s="1"/>
  <c r="Q138" i="4" s="1"/>
  <c r="B139" i="4"/>
  <c r="N139" i="4" s="1"/>
  <c r="P139" i="4" s="1"/>
  <c r="B140" i="4"/>
  <c r="O140" i="4" s="1"/>
  <c r="B141" i="4"/>
  <c r="N141" i="4" s="1"/>
  <c r="B142" i="4"/>
  <c r="B143" i="4"/>
  <c r="B144" i="4"/>
  <c r="O144" i="4" s="1"/>
  <c r="B145" i="4"/>
  <c r="N145" i="4" s="1"/>
  <c r="B146" i="4"/>
  <c r="O146" i="4" s="1"/>
  <c r="B147" i="4"/>
  <c r="O147" i="4" s="1"/>
  <c r="N148" i="4"/>
  <c r="P148" i="4" s="1"/>
  <c r="B149" i="4"/>
  <c r="B150" i="4"/>
  <c r="O150" i="4" s="1"/>
  <c r="N151" i="4"/>
  <c r="P151" i="4" s="1"/>
  <c r="B152" i="4"/>
  <c r="O152" i="4" s="1"/>
  <c r="B153" i="4"/>
  <c r="B154" i="4"/>
  <c r="B155" i="4"/>
  <c r="O155" i="4" s="1"/>
  <c r="B156" i="4"/>
  <c r="O156" i="4" s="1"/>
  <c r="N157" i="4"/>
  <c r="B158" i="4"/>
  <c r="O158" i="4" s="1"/>
  <c r="B159" i="4"/>
  <c r="O159" i="4" s="1"/>
  <c r="B160" i="4"/>
  <c r="O160" i="4" s="1"/>
  <c r="B161" i="4"/>
  <c r="O161" i="4" s="1"/>
  <c r="B162" i="4"/>
  <c r="N162" i="4" s="1"/>
  <c r="R162" i="4" s="1"/>
  <c r="N163" i="4"/>
  <c r="R163" i="4" s="1"/>
  <c r="B164" i="4"/>
  <c r="O164" i="4" s="1"/>
  <c r="B165" i="4"/>
  <c r="N165" i="4" s="1"/>
  <c r="R165" i="4" s="1"/>
  <c r="B167" i="4"/>
  <c r="N167" i="4" s="1"/>
  <c r="P167" i="4" s="1"/>
  <c r="B168" i="4"/>
  <c r="N168" i="4" s="1"/>
  <c r="B169" i="4"/>
  <c r="O169" i="4" s="1"/>
  <c r="B170" i="4"/>
  <c r="B171" i="4"/>
  <c r="N171" i="4" s="1"/>
  <c r="P171" i="4" s="1"/>
  <c r="B172" i="4"/>
  <c r="N172" i="4" s="1"/>
  <c r="Q172" i="4" s="1"/>
  <c r="B174" i="4"/>
  <c r="B175" i="4"/>
  <c r="O175" i="4" s="1"/>
  <c r="B176" i="4"/>
  <c r="O176" i="4" s="1"/>
  <c r="B177" i="4"/>
  <c r="O177" i="4" s="1"/>
  <c r="B178" i="4"/>
  <c r="N178" i="4" s="1"/>
  <c r="R178" i="4" s="1"/>
  <c r="B179" i="4"/>
  <c r="O179" i="4" s="1"/>
  <c r="B180" i="4"/>
  <c r="O180" i="4" s="1"/>
  <c r="B181" i="4"/>
  <c r="B182" i="4"/>
  <c r="N182" i="4" s="1"/>
  <c r="R182" i="4" s="1"/>
  <c r="N184" i="4"/>
  <c r="R184" i="4" s="1"/>
  <c r="B185" i="4"/>
  <c r="O185" i="4" s="1"/>
  <c r="B186" i="4"/>
  <c r="N186" i="4" s="1"/>
  <c r="Q186" i="4" s="1"/>
  <c r="B188" i="4"/>
  <c r="N188" i="4" s="1"/>
  <c r="P188" i="4" s="1"/>
  <c r="N189" i="4"/>
  <c r="P189" i="4" s="1"/>
  <c r="B190" i="4"/>
  <c r="O190" i="4" s="1"/>
  <c r="B191" i="4"/>
  <c r="B192" i="4"/>
  <c r="N192" i="4" s="1"/>
  <c r="R192" i="4" s="1"/>
  <c r="B193" i="4"/>
  <c r="N193" i="4" s="1"/>
  <c r="P193" i="4" s="1"/>
  <c r="B194" i="4"/>
  <c r="B195" i="4"/>
  <c r="N195" i="4" s="1"/>
  <c r="R195" i="4" s="1"/>
  <c r="B196" i="4"/>
  <c r="O196" i="4" s="1"/>
  <c r="B197" i="4"/>
  <c r="B198" i="4"/>
  <c r="B199" i="4"/>
  <c r="N199" i="4" s="1"/>
  <c r="Q199" i="4" s="1"/>
  <c r="B200" i="4"/>
  <c r="N200" i="4" s="1"/>
  <c r="B201" i="4"/>
  <c r="O201" i="4" s="1"/>
  <c r="B202" i="4"/>
  <c r="O202" i="4" s="1"/>
  <c r="B203" i="4"/>
  <c r="N204" i="4"/>
  <c r="Q204" i="4" s="1"/>
  <c r="B205" i="4"/>
  <c r="B206" i="4"/>
  <c r="O206" i="4" s="1"/>
  <c r="B207" i="4"/>
  <c r="B209" i="4"/>
  <c r="O209" i="4" s="1"/>
  <c r="B210" i="4"/>
  <c r="N210" i="4" s="1"/>
  <c r="B211" i="4"/>
  <c r="O211" i="4" s="1"/>
  <c r="B212" i="4"/>
  <c r="N212" i="4" s="1"/>
  <c r="R212" i="4" s="1"/>
  <c r="B213" i="4"/>
  <c r="N213" i="4" s="1"/>
  <c r="B214" i="4"/>
  <c r="B215" i="4"/>
  <c r="B216" i="4"/>
  <c r="O216" i="4" s="1"/>
  <c r="B217" i="4"/>
  <c r="N217" i="4" s="1"/>
  <c r="P217" i="4" s="1"/>
  <c r="N218" i="4"/>
  <c r="R218" i="4" s="1"/>
  <c r="B219" i="4"/>
  <c r="B220" i="4"/>
  <c r="O220" i="4" s="1"/>
  <c r="B221" i="4"/>
  <c r="N221" i="4" s="1"/>
  <c r="P221" i="4" s="1"/>
  <c r="B222" i="4"/>
  <c r="N222" i="4" s="1"/>
  <c r="Q222" i="4" s="1"/>
  <c r="B223" i="4"/>
  <c r="O223" i="4" s="1"/>
  <c r="B224" i="4"/>
  <c r="O224" i="4" s="1"/>
  <c r="B225" i="4"/>
  <c r="N225" i="4" s="1"/>
  <c r="R225" i="4" s="1"/>
  <c r="B227" i="4"/>
  <c r="N227" i="4" s="1"/>
  <c r="N228" i="4"/>
  <c r="Q228" i="4" s="1"/>
  <c r="B229" i="4"/>
  <c r="O229" i="4" s="1"/>
  <c r="B230" i="4"/>
  <c r="O230" i="4" s="1"/>
  <c r="B231" i="4"/>
  <c r="O231" i="4" s="1"/>
  <c r="B232" i="4"/>
  <c r="O232" i="4" s="1"/>
  <c r="B233" i="4"/>
  <c r="N233" i="4" s="1"/>
  <c r="R233" i="4" s="1"/>
  <c r="B234" i="4"/>
  <c r="O234" i="4" s="1"/>
  <c r="B235" i="4"/>
  <c r="B236" i="4"/>
  <c r="N236" i="4" s="1"/>
  <c r="Q236" i="4" s="1"/>
  <c r="B237" i="4"/>
  <c r="O237" i="4" s="1"/>
  <c r="B238" i="4"/>
  <c r="N238" i="4" s="1"/>
  <c r="B239" i="4"/>
  <c r="N240" i="4"/>
  <c r="R240" i="4" s="1"/>
  <c r="B241" i="4"/>
  <c r="O241" i="4" s="1"/>
  <c r="B242" i="4"/>
  <c r="O242" i="4" s="1"/>
  <c r="B243" i="4"/>
  <c r="O243" i="4" s="1"/>
  <c r="B244" i="4"/>
  <c r="N245" i="4"/>
  <c r="B270" i="4"/>
  <c r="N270" i="4" s="1"/>
  <c r="B269" i="4"/>
  <c r="B268" i="4"/>
  <c r="N268" i="4" s="1"/>
  <c r="P268" i="4" s="1"/>
  <c r="B267" i="4"/>
  <c r="N267" i="4" s="1"/>
  <c r="R267" i="4" s="1"/>
  <c r="B266" i="4"/>
  <c r="O266" i="4" s="1"/>
  <c r="B265" i="4"/>
  <c r="B264" i="4"/>
  <c r="O264" i="4" s="1"/>
  <c r="B263" i="4"/>
  <c r="O263" i="4" s="1"/>
  <c r="B262" i="4"/>
  <c r="N262" i="4" s="1"/>
  <c r="R262" i="4" s="1"/>
  <c r="B261" i="4"/>
  <c r="B260" i="4"/>
  <c r="B259" i="4"/>
  <c r="O259" i="4" s="1"/>
  <c r="B258" i="4"/>
  <c r="O258" i="4" s="1"/>
  <c r="B257" i="4"/>
  <c r="B256" i="4"/>
  <c r="B255" i="4"/>
  <c r="N255" i="4" s="1"/>
  <c r="B254" i="4"/>
  <c r="O254" i="4" s="1"/>
  <c r="B253" i="4"/>
  <c r="B252" i="4"/>
  <c r="B251" i="4"/>
  <c r="N251" i="4" s="1"/>
  <c r="B250" i="4"/>
  <c r="O250" i="4" s="1"/>
  <c r="B249" i="4"/>
  <c r="B248" i="4"/>
  <c r="B247" i="4"/>
  <c r="O247" i="4" s="1"/>
  <c r="X330" i="1"/>
  <c r="B309" i="4"/>
  <c r="N274" i="4"/>
  <c r="B275" i="4"/>
  <c r="O275" i="4" s="1"/>
  <c r="B276" i="4"/>
  <c r="N276" i="4" s="1"/>
  <c r="B277" i="4"/>
  <c r="B278" i="4"/>
  <c r="N278" i="4" s="1"/>
  <c r="R278" i="4" s="1"/>
  <c r="B280" i="4"/>
  <c r="N280" i="4" s="1"/>
  <c r="B281" i="4"/>
  <c r="O281" i="4" s="1"/>
  <c r="B283" i="4"/>
  <c r="N286" i="4"/>
  <c r="B287" i="4"/>
  <c r="O287" i="4" s="1"/>
  <c r="B289" i="4"/>
  <c r="N289" i="4" s="1"/>
  <c r="B290" i="4"/>
  <c r="B291" i="4"/>
  <c r="B292" i="4"/>
  <c r="N292" i="4" s="1"/>
  <c r="Q292" i="4" s="1"/>
  <c r="B293" i="4"/>
  <c r="B294" i="4"/>
  <c r="B295" i="4"/>
  <c r="O295" i="4" s="1"/>
  <c r="B296" i="4"/>
  <c r="N296" i="4" s="1"/>
  <c r="P296" i="4" s="1"/>
  <c r="B297" i="4"/>
  <c r="B298" i="4"/>
  <c r="N298" i="4" s="1"/>
  <c r="Q298" i="4" s="1"/>
  <c r="B299" i="4"/>
  <c r="B300" i="4"/>
  <c r="B301" i="4"/>
  <c r="B302" i="4"/>
  <c r="N302" i="4" s="1"/>
  <c r="R302" i="4" s="1"/>
  <c r="N303" i="4"/>
  <c r="B304" i="4"/>
  <c r="B308" i="4"/>
  <c r="N308" i="4" s="1"/>
  <c r="R308" i="4" s="1"/>
  <c r="B307" i="4"/>
  <c r="O307" i="4" s="1"/>
  <c r="B306" i="4"/>
  <c r="B305" i="4"/>
  <c r="B288" i="4"/>
  <c r="N288" i="4" s="1"/>
  <c r="B311" i="4"/>
  <c r="O311" i="4" s="1"/>
  <c r="N310" i="4"/>
  <c r="B326" i="4"/>
  <c r="B325" i="4"/>
  <c r="N325" i="4" s="1"/>
  <c r="Q325" i="4" s="1"/>
  <c r="B324" i="4"/>
  <c r="B323" i="4"/>
  <c r="N323" i="4" s="1"/>
  <c r="B322" i="4"/>
  <c r="O322" i="4" s="1"/>
  <c r="B321" i="4"/>
  <c r="O321" i="4" s="1"/>
  <c r="B320" i="4"/>
  <c r="B319" i="4"/>
  <c r="O319" i="4" s="1"/>
  <c r="B318" i="4"/>
  <c r="O318" i="4" s="1"/>
  <c r="B317" i="4"/>
  <c r="O317" i="4" s="1"/>
  <c r="B316" i="4"/>
  <c r="B315" i="4"/>
  <c r="B314" i="4"/>
  <c r="N314" i="4" s="1"/>
  <c r="Q314" i="4" s="1"/>
  <c r="B313" i="4"/>
  <c r="B312" i="4"/>
  <c r="N312" i="4" s="1"/>
  <c r="B208" i="4"/>
  <c r="N208" i="4" s="1"/>
  <c r="H323" i="6"/>
  <c r="H277" i="6"/>
  <c r="H20" i="6"/>
  <c r="L101" i="4"/>
  <c r="K101" i="4"/>
  <c r="J101" i="4"/>
  <c r="I101" i="4"/>
  <c r="H101" i="4"/>
  <c r="G101" i="4"/>
  <c r="F101" i="4"/>
  <c r="E101" i="4"/>
  <c r="D101" i="4"/>
  <c r="A101" i="4"/>
  <c r="L277" i="4"/>
  <c r="K277" i="4"/>
  <c r="J277" i="4"/>
  <c r="I277" i="4"/>
  <c r="H277" i="4"/>
  <c r="G277" i="4"/>
  <c r="F277" i="4"/>
  <c r="E277" i="4"/>
  <c r="D277" i="4"/>
  <c r="A277" i="4"/>
  <c r="L252" i="4"/>
  <c r="K252" i="4"/>
  <c r="J252" i="4"/>
  <c r="I252" i="4"/>
  <c r="H252" i="4"/>
  <c r="G252" i="4"/>
  <c r="F252" i="4"/>
  <c r="E252" i="4"/>
  <c r="D252" i="4"/>
  <c r="A252" i="4"/>
  <c r="L168" i="4"/>
  <c r="K168" i="4"/>
  <c r="J168" i="4"/>
  <c r="I168" i="4"/>
  <c r="H168" i="4"/>
  <c r="G168" i="4"/>
  <c r="F168" i="4"/>
  <c r="E168" i="4"/>
  <c r="D168" i="4"/>
  <c r="A168" i="4"/>
  <c r="L208" i="4"/>
  <c r="K208" i="4"/>
  <c r="J208" i="4"/>
  <c r="I208" i="4"/>
  <c r="H208" i="4"/>
  <c r="G208" i="4"/>
  <c r="F208" i="4"/>
  <c r="E208" i="4"/>
  <c r="D208" i="4"/>
  <c r="A208" i="4"/>
  <c r="L288" i="4"/>
  <c r="K288" i="4"/>
  <c r="J288" i="4"/>
  <c r="I288" i="4"/>
  <c r="H288" i="4"/>
  <c r="G288" i="4"/>
  <c r="F288" i="4"/>
  <c r="E288" i="4"/>
  <c r="D288" i="4"/>
  <c r="A288" i="4"/>
  <c r="O310" i="4"/>
  <c r="O303" i="4"/>
  <c r="O286" i="4"/>
  <c r="O274" i="4"/>
  <c r="O245" i="4"/>
  <c r="O240" i="4"/>
  <c r="O228" i="4"/>
  <c r="O218" i="4"/>
  <c r="O204" i="4"/>
  <c r="O189" i="4"/>
  <c r="O184" i="4"/>
  <c r="O163" i="4"/>
  <c r="O157" i="4"/>
  <c r="O151" i="4"/>
  <c r="O148" i="4"/>
  <c r="O136" i="4"/>
  <c r="O129" i="4"/>
  <c r="O121" i="4"/>
  <c r="O112" i="4"/>
  <c r="O108" i="4"/>
  <c r="O97" i="4"/>
  <c r="O86" i="4"/>
  <c r="O79" i="4"/>
  <c r="O59" i="4"/>
  <c r="O8" i="4"/>
  <c r="O26" i="4"/>
  <c r="O48" i="4"/>
  <c r="O55" i="4"/>
  <c r="R108" i="4"/>
  <c r="A311" i="4"/>
  <c r="A304" i="4"/>
  <c r="A287" i="4"/>
  <c r="A275" i="4"/>
  <c r="A246" i="4"/>
  <c r="A241" i="4"/>
  <c r="A229" i="4"/>
  <c r="A219" i="4"/>
  <c r="A205" i="4"/>
  <c r="A190" i="4"/>
  <c r="A185" i="4"/>
  <c r="A164" i="4"/>
  <c r="A158" i="4"/>
  <c r="A152" i="4"/>
  <c r="A149" i="4"/>
  <c r="A137" i="4"/>
  <c r="A130" i="4"/>
  <c r="A122" i="4"/>
  <c r="A113" i="4"/>
  <c r="A109" i="4"/>
  <c r="A98" i="4"/>
  <c r="A87" i="4"/>
  <c r="A80" i="4"/>
  <c r="A60" i="4"/>
  <c r="A56" i="4"/>
  <c r="A49" i="4"/>
  <c r="A27" i="4"/>
  <c r="A9" i="4"/>
  <c r="A4" i="4"/>
  <c r="L326" i="4"/>
  <c r="K326" i="4"/>
  <c r="J326" i="4"/>
  <c r="I326" i="4"/>
  <c r="H326" i="4"/>
  <c r="G326" i="4"/>
  <c r="F326" i="4"/>
  <c r="E326" i="4"/>
  <c r="D326" i="4"/>
  <c r="A326" i="4"/>
  <c r="L325" i="4"/>
  <c r="K325" i="4"/>
  <c r="J325" i="4"/>
  <c r="I325" i="4"/>
  <c r="H325" i="4"/>
  <c r="G325" i="4"/>
  <c r="F325" i="4"/>
  <c r="E325" i="4"/>
  <c r="D325" i="4"/>
  <c r="A325" i="4"/>
  <c r="L324" i="4"/>
  <c r="K324" i="4"/>
  <c r="J324" i="4"/>
  <c r="I324" i="4"/>
  <c r="H324" i="4"/>
  <c r="G324" i="4"/>
  <c r="F324" i="4"/>
  <c r="E324" i="4"/>
  <c r="D324" i="4"/>
  <c r="A324" i="4"/>
  <c r="L323" i="4"/>
  <c r="K323" i="4"/>
  <c r="J323" i="4"/>
  <c r="I323" i="4"/>
  <c r="H323" i="4"/>
  <c r="G323" i="4"/>
  <c r="F323" i="4"/>
  <c r="E323" i="4"/>
  <c r="D323" i="4"/>
  <c r="A323" i="4"/>
  <c r="L322" i="4"/>
  <c r="K322" i="4"/>
  <c r="J322" i="4"/>
  <c r="I322" i="4"/>
  <c r="H322" i="4"/>
  <c r="G322" i="4"/>
  <c r="F322" i="4"/>
  <c r="E322" i="4"/>
  <c r="D322" i="4"/>
  <c r="A322" i="4"/>
  <c r="L321" i="4"/>
  <c r="K321" i="4"/>
  <c r="J321" i="4"/>
  <c r="I321" i="4"/>
  <c r="H321" i="4"/>
  <c r="G321" i="4"/>
  <c r="F321" i="4"/>
  <c r="E321" i="4"/>
  <c r="D321" i="4"/>
  <c r="A321" i="4"/>
  <c r="L320" i="4"/>
  <c r="K320" i="4"/>
  <c r="J320" i="4"/>
  <c r="I320" i="4"/>
  <c r="H320" i="4"/>
  <c r="G320" i="4"/>
  <c r="F320" i="4"/>
  <c r="E320" i="4"/>
  <c r="D320" i="4"/>
  <c r="A320" i="4"/>
  <c r="L319" i="4"/>
  <c r="K319" i="4"/>
  <c r="J319" i="4"/>
  <c r="I319" i="4"/>
  <c r="H319" i="4"/>
  <c r="G319" i="4"/>
  <c r="F319" i="4"/>
  <c r="E319" i="4"/>
  <c r="D319" i="4"/>
  <c r="A319" i="4"/>
  <c r="L318" i="4"/>
  <c r="K318" i="4"/>
  <c r="J318" i="4"/>
  <c r="I318" i="4"/>
  <c r="H318" i="4"/>
  <c r="G318" i="4"/>
  <c r="F318" i="4"/>
  <c r="E318" i="4"/>
  <c r="D318" i="4"/>
  <c r="A318" i="4"/>
  <c r="L317" i="4"/>
  <c r="K317" i="4"/>
  <c r="J317" i="4"/>
  <c r="I317" i="4"/>
  <c r="H317" i="4"/>
  <c r="G317" i="4"/>
  <c r="F317" i="4"/>
  <c r="E317" i="4"/>
  <c r="D317" i="4"/>
  <c r="A317" i="4"/>
  <c r="L316" i="4"/>
  <c r="K316" i="4"/>
  <c r="J316" i="4"/>
  <c r="I316" i="4"/>
  <c r="H316" i="4"/>
  <c r="G316" i="4"/>
  <c r="F316" i="4"/>
  <c r="E316" i="4"/>
  <c r="D316" i="4"/>
  <c r="A316" i="4"/>
  <c r="L315" i="4"/>
  <c r="K315" i="4"/>
  <c r="J315" i="4"/>
  <c r="I315" i="4"/>
  <c r="H315" i="4"/>
  <c r="G315" i="4"/>
  <c r="F315" i="4"/>
  <c r="E315" i="4"/>
  <c r="D315" i="4"/>
  <c r="A315" i="4"/>
  <c r="L314" i="4"/>
  <c r="K314" i="4"/>
  <c r="J314" i="4"/>
  <c r="I314" i="4"/>
  <c r="H314" i="4"/>
  <c r="G314" i="4"/>
  <c r="F314" i="4"/>
  <c r="E314" i="4"/>
  <c r="D314" i="4"/>
  <c r="A314" i="4"/>
  <c r="L313" i="4"/>
  <c r="K313" i="4"/>
  <c r="J313" i="4"/>
  <c r="I313" i="4"/>
  <c r="H313" i="4"/>
  <c r="G313" i="4"/>
  <c r="F313" i="4"/>
  <c r="E313" i="4"/>
  <c r="D313" i="4"/>
  <c r="A313" i="4"/>
  <c r="L312" i="4"/>
  <c r="K312" i="4"/>
  <c r="J312" i="4"/>
  <c r="I312" i="4"/>
  <c r="H312" i="4"/>
  <c r="G312" i="4"/>
  <c r="F312" i="4"/>
  <c r="E312" i="4"/>
  <c r="D312" i="4"/>
  <c r="A312" i="4"/>
  <c r="L311" i="4"/>
  <c r="K311" i="4"/>
  <c r="J311" i="4"/>
  <c r="I311" i="4"/>
  <c r="H311" i="4"/>
  <c r="G311" i="4"/>
  <c r="F311" i="4"/>
  <c r="E311" i="4"/>
  <c r="D311" i="4"/>
  <c r="L309" i="4"/>
  <c r="K309" i="4"/>
  <c r="J309" i="4"/>
  <c r="I309" i="4"/>
  <c r="H309" i="4"/>
  <c r="G309" i="4"/>
  <c r="F309" i="4"/>
  <c r="E309" i="4"/>
  <c r="D309" i="4"/>
  <c r="A309" i="4"/>
  <c r="L308" i="4"/>
  <c r="K308" i="4"/>
  <c r="J308" i="4"/>
  <c r="I308" i="4"/>
  <c r="H308" i="4"/>
  <c r="G308" i="4"/>
  <c r="F308" i="4"/>
  <c r="E308" i="4"/>
  <c r="D308" i="4"/>
  <c r="A308" i="4"/>
  <c r="L307" i="4"/>
  <c r="K307" i="4"/>
  <c r="J307" i="4"/>
  <c r="I307" i="4"/>
  <c r="H307" i="4"/>
  <c r="G307" i="4"/>
  <c r="F307" i="4"/>
  <c r="E307" i="4"/>
  <c r="D307" i="4"/>
  <c r="A307" i="4"/>
  <c r="L306" i="4"/>
  <c r="K306" i="4"/>
  <c r="J306" i="4"/>
  <c r="I306" i="4"/>
  <c r="H306" i="4"/>
  <c r="G306" i="4"/>
  <c r="F306" i="4"/>
  <c r="E306" i="4"/>
  <c r="D306" i="4"/>
  <c r="A306" i="4"/>
  <c r="L305" i="4"/>
  <c r="K305" i="4"/>
  <c r="J305" i="4"/>
  <c r="I305" i="4"/>
  <c r="H305" i="4"/>
  <c r="G305" i="4"/>
  <c r="F305" i="4"/>
  <c r="E305" i="4"/>
  <c r="D305" i="4"/>
  <c r="A305" i="4"/>
  <c r="L304" i="4"/>
  <c r="K304" i="4"/>
  <c r="J304" i="4"/>
  <c r="I304" i="4"/>
  <c r="H304" i="4"/>
  <c r="G304" i="4"/>
  <c r="F304" i="4"/>
  <c r="E304" i="4"/>
  <c r="D304" i="4"/>
  <c r="L302" i="4"/>
  <c r="K302" i="4"/>
  <c r="J302" i="4"/>
  <c r="I302" i="4"/>
  <c r="H302" i="4"/>
  <c r="G302" i="4"/>
  <c r="F302" i="4"/>
  <c r="E302" i="4"/>
  <c r="D302" i="4"/>
  <c r="A302" i="4"/>
  <c r="L301" i="4"/>
  <c r="K301" i="4"/>
  <c r="J301" i="4"/>
  <c r="I301" i="4"/>
  <c r="H301" i="4"/>
  <c r="G301" i="4"/>
  <c r="F301" i="4"/>
  <c r="E301" i="4"/>
  <c r="D301" i="4"/>
  <c r="A301" i="4"/>
  <c r="L300" i="4"/>
  <c r="K300" i="4"/>
  <c r="J300" i="4"/>
  <c r="I300" i="4"/>
  <c r="H300" i="4"/>
  <c r="G300" i="4"/>
  <c r="F300" i="4"/>
  <c r="E300" i="4"/>
  <c r="D300" i="4"/>
  <c r="A300" i="4"/>
  <c r="L299" i="4"/>
  <c r="K299" i="4"/>
  <c r="J299" i="4"/>
  <c r="I299" i="4"/>
  <c r="H299" i="4"/>
  <c r="G299" i="4"/>
  <c r="F299" i="4"/>
  <c r="E299" i="4"/>
  <c r="D299" i="4"/>
  <c r="A299" i="4"/>
  <c r="L298" i="4"/>
  <c r="K298" i="4"/>
  <c r="J298" i="4"/>
  <c r="I298" i="4"/>
  <c r="H298" i="4"/>
  <c r="G298" i="4"/>
  <c r="F298" i="4"/>
  <c r="E298" i="4"/>
  <c r="D298" i="4"/>
  <c r="A298" i="4"/>
  <c r="L297" i="4"/>
  <c r="K297" i="4"/>
  <c r="J297" i="4"/>
  <c r="I297" i="4"/>
  <c r="H297" i="4"/>
  <c r="G297" i="4"/>
  <c r="F297" i="4"/>
  <c r="E297" i="4"/>
  <c r="D297" i="4"/>
  <c r="A297" i="4"/>
  <c r="L296" i="4"/>
  <c r="K296" i="4"/>
  <c r="J296" i="4"/>
  <c r="I296" i="4"/>
  <c r="H296" i="4"/>
  <c r="G296" i="4"/>
  <c r="F296" i="4"/>
  <c r="E296" i="4"/>
  <c r="D296" i="4"/>
  <c r="A296" i="4"/>
  <c r="L295" i="4"/>
  <c r="K295" i="4"/>
  <c r="J295" i="4"/>
  <c r="I295" i="4"/>
  <c r="H295" i="4"/>
  <c r="G295" i="4"/>
  <c r="F295" i="4"/>
  <c r="E295" i="4"/>
  <c r="D295" i="4"/>
  <c r="A295" i="4"/>
  <c r="L294" i="4"/>
  <c r="K294" i="4"/>
  <c r="J294" i="4"/>
  <c r="I294" i="4"/>
  <c r="H294" i="4"/>
  <c r="G294" i="4"/>
  <c r="F294" i="4"/>
  <c r="E294" i="4"/>
  <c r="D294" i="4"/>
  <c r="A294" i="4"/>
  <c r="L293" i="4"/>
  <c r="K293" i="4"/>
  <c r="J293" i="4"/>
  <c r="I293" i="4"/>
  <c r="H293" i="4"/>
  <c r="G293" i="4"/>
  <c r="F293" i="4"/>
  <c r="E293" i="4"/>
  <c r="D293" i="4"/>
  <c r="A293" i="4"/>
  <c r="L292" i="4"/>
  <c r="K292" i="4"/>
  <c r="J292" i="4"/>
  <c r="I292" i="4"/>
  <c r="H292" i="4"/>
  <c r="G292" i="4"/>
  <c r="F292" i="4"/>
  <c r="E292" i="4"/>
  <c r="D292" i="4"/>
  <c r="A292" i="4"/>
  <c r="L291" i="4"/>
  <c r="K291" i="4"/>
  <c r="J291" i="4"/>
  <c r="I291" i="4"/>
  <c r="H291" i="4"/>
  <c r="G291" i="4"/>
  <c r="F291" i="4"/>
  <c r="E291" i="4"/>
  <c r="D291" i="4"/>
  <c r="A291" i="4"/>
  <c r="L290" i="4"/>
  <c r="K290" i="4"/>
  <c r="J290" i="4"/>
  <c r="I290" i="4"/>
  <c r="H290" i="4"/>
  <c r="G290" i="4"/>
  <c r="F290" i="4"/>
  <c r="E290" i="4"/>
  <c r="D290" i="4"/>
  <c r="A290" i="4"/>
  <c r="L289" i="4"/>
  <c r="K289" i="4"/>
  <c r="J289" i="4"/>
  <c r="I289" i="4"/>
  <c r="H289" i="4"/>
  <c r="G289" i="4"/>
  <c r="F289" i="4"/>
  <c r="E289" i="4"/>
  <c r="D289" i="4"/>
  <c r="A289" i="4"/>
  <c r="L287" i="4"/>
  <c r="K287" i="4"/>
  <c r="J287" i="4"/>
  <c r="I287" i="4"/>
  <c r="H287" i="4"/>
  <c r="G287" i="4"/>
  <c r="F287" i="4"/>
  <c r="E287" i="4"/>
  <c r="D287" i="4"/>
  <c r="L283" i="4"/>
  <c r="K283" i="4"/>
  <c r="J283" i="4"/>
  <c r="I283" i="4"/>
  <c r="H283" i="4"/>
  <c r="G283" i="4"/>
  <c r="F283" i="4"/>
  <c r="E283" i="4"/>
  <c r="D283" i="4"/>
  <c r="A283" i="4"/>
  <c r="L281" i="4"/>
  <c r="K281" i="4"/>
  <c r="J281" i="4"/>
  <c r="I281" i="4"/>
  <c r="H281" i="4"/>
  <c r="G281" i="4"/>
  <c r="F281" i="4"/>
  <c r="E281" i="4"/>
  <c r="D281" i="4"/>
  <c r="A281" i="4"/>
  <c r="L280" i="4"/>
  <c r="K280" i="4"/>
  <c r="J280" i="4"/>
  <c r="I280" i="4"/>
  <c r="H280" i="4"/>
  <c r="G280" i="4"/>
  <c r="F280" i="4"/>
  <c r="E280" i="4"/>
  <c r="D280" i="4"/>
  <c r="A280" i="4"/>
  <c r="L278" i="4"/>
  <c r="K278" i="4"/>
  <c r="J278" i="4"/>
  <c r="I278" i="4"/>
  <c r="H278" i="4"/>
  <c r="G278" i="4"/>
  <c r="F278" i="4"/>
  <c r="E278" i="4"/>
  <c r="D278" i="4"/>
  <c r="A278" i="4"/>
  <c r="L276" i="4"/>
  <c r="K276" i="4"/>
  <c r="J276" i="4"/>
  <c r="I276" i="4"/>
  <c r="H276" i="4"/>
  <c r="G276" i="4"/>
  <c r="F276" i="4"/>
  <c r="E276" i="4"/>
  <c r="D276" i="4"/>
  <c r="A276" i="4"/>
  <c r="L275" i="4"/>
  <c r="K275" i="4"/>
  <c r="J275" i="4"/>
  <c r="I275" i="4"/>
  <c r="H275" i="4"/>
  <c r="G275" i="4"/>
  <c r="F275" i="4"/>
  <c r="E275" i="4"/>
  <c r="D275" i="4"/>
  <c r="L271" i="4"/>
  <c r="K271" i="4"/>
  <c r="J271" i="4"/>
  <c r="I271" i="4"/>
  <c r="H271" i="4"/>
  <c r="G271" i="4"/>
  <c r="F271" i="4"/>
  <c r="E271" i="4"/>
  <c r="D271" i="4"/>
  <c r="A271" i="4"/>
  <c r="L270" i="4"/>
  <c r="K270" i="4"/>
  <c r="J270" i="4"/>
  <c r="I270" i="4"/>
  <c r="H270" i="4"/>
  <c r="G270" i="4"/>
  <c r="F270" i="4"/>
  <c r="E270" i="4"/>
  <c r="D270" i="4"/>
  <c r="A270" i="4"/>
  <c r="L269" i="4"/>
  <c r="K269" i="4"/>
  <c r="J269" i="4"/>
  <c r="I269" i="4"/>
  <c r="H269" i="4"/>
  <c r="G269" i="4"/>
  <c r="F269" i="4"/>
  <c r="E269" i="4"/>
  <c r="D269" i="4"/>
  <c r="A269" i="4"/>
  <c r="L268" i="4"/>
  <c r="K268" i="4"/>
  <c r="J268" i="4"/>
  <c r="I268" i="4"/>
  <c r="H268" i="4"/>
  <c r="G268" i="4"/>
  <c r="F268" i="4"/>
  <c r="E268" i="4"/>
  <c r="D268" i="4"/>
  <c r="A268" i="4"/>
  <c r="L267" i="4"/>
  <c r="K267" i="4"/>
  <c r="J267" i="4"/>
  <c r="I267" i="4"/>
  <c r="H267" i="4"/>
  <c r="G267" i="4"/>
  <c r="F267" i="4"/>
  <c r="E267" i="4"/>
  <c r="D267" i="4"/>
  <c r="A267" i="4"/>
  <c r="L266" i="4"/>
  <c r="K266" i="4"/>
  <c r="J266" i="4"/>
  <c r="I266" i="4"/>
  <c r="H266" i="4"/>
  <c r="G266" i="4"/>
  <c r="F266" i="4"/>
  <c r="E266" i="4"/>
  <c r="D266" i="4"/>
  <c r="A266" i="4"/>
  <c r="L265" i="4"/>
  <c r="K265" i="4"/>
  <c r="J265" i="4"/>
  <c r="I265" i="4"/>
  <c r="H265" i="4"/>
  <c r="G265" i="4"/>
  <c r="F265" i="4"/>
  <c r="E265" i="4"/>
  <c r="D265" i="4"/>
  <c r="A265" i="4"/>
  <c r="L264" i="4"/>
  <c r="K264" i="4"/>
  <c r="J264" i="4"/>
  <c r="I264" i="4"/>
  <c r="H264" i="4"/>
  <c r="G264" i="4"/>
  <c r="F264" i="4"/>
  <c r="E264" i="4"/>
  <c r="D264" i="4"/>
  <c r="A264" i="4"/>
  <c r="L263" i="4"/>
  <c r="K263" i="4"/>
  <c r="J263" i="4"/>
  <c r="I263" i="4"/>
  <c r="H263" i="4"/>
  <c r="G263" i="4"/>
  <c r="F263" i="4"/>
  <c r="E263" i="4"/>
  <c r="D263" i="4"/>
  <c r="A263" i="4"/>
  <c r="L262" i="4"/>
  <c r="K262" i="4"/>
  <c r="J262" i="4"/>
  <c r="I262" i="4"/>
  <c r="H262" i="4"/>
  <c r="G262" i="4"/>
  <c r="F262" i="4"/>
  <c r="E262" i="4"/>
  <c r="D262" i="4"/>
  <c r="A262" i="4"/>
  <c r="L261" i="4"/>
  <c r="K261" i="4"/>
  <c r="J261" i="4"/>
  <c r="I261" i="4"/>
  <c r="H261" i="4"/>
  <c r="G261" i="4"/>
  <c r="F261" i="4"/>
  <c r="E261" i="4"/>
  <c r="D261" i="4"/>
  <c r="A261" i="4"/>
  <c r="L260" i="4"/>
  <c r="K260" i="4"/>
  <c r="J260" i="4"/>
  <c r="I260" i="4"/>
  <c r="H260" i="4"/>
  <c r="G260" i="4"/>
  <c r="F260" i="4"/>
  <c r="E260" i="4"/>
  <c r="D260" i="4"/>
  <c r="A260" i="4"/>
  <c r="L259" i="4"/>
  <c r="K259" i="4"/>
  <c r="J259" i="4"/>
  <c r="I259" i="4"/>
  <c r="H259" i="4"/>
  <c r="G259" i="4"/>
  <c r="F259" i="4"/>
  <c r="E259" i="4"/>
  <c r="D259" i="4"/>
  <c r="A259" i="4"/>
  <c r="L258" i="4"/>
  <c r="K258" i="4"/>
  <c r="J258" i="4"/>
  <c r="I258" i="4"/>
  <c r="H258" i="4"/>
  <c r="G258" i="4"/>
  <c r="F258" i="4"/>
  <c r="E258" i="4"/>
  <c r="D258" i="4"/>
  <c r="A258" i="4"/>
  <c r="L257" i="4"/>
  <c r="K257" i="4"/>
  <c r="J257" i="4"/>
  <c r="I257" i="4"/>
  <c r="H257" i="4"/>
  <c r="G257" i="4"/>
  <c r="F257" i="4"/>
  <c r="E257" i="4"/>
  <c r="D257" i="4"/>
  <c r="A257" i="4"/>
  <c r="L256" i="4"/>
  <c r="K256" i="4"/>
  <c r="J256" i="4"/>
  <c r="I256" i="4"/>
  <c r="H256" i="4"/>
  <c r="G256" i="4"/>
  <c r="F256" i="4"/>
  <c r="E256" i="4"/>
  <c r="D256" i="4"/>
  <c r="A256" i="4"/>
  <c r="L255" i="4"/>
  <c r="K255" i="4"/>
  <c r="J255" i="4"/>
  <c r="I255" i="4"/>
  <c r="H255" i="4"/>
  <c r="G255" i="4"/>
  <c r="F255" i="4"/>
  <c r="E255" i="4"/>
  <c r="D255" i="4"/>
  <c r="A255" i="4"/>
  <c r="L254" i="4"/>
  <c r="K254" i="4"/>
  <c r="J254" i="4"/>
  <c r="I254" i="4"/>
  <c r="H254" i="4"/>
  <c r="G254" i="4"/>
  <c r="F254" i="4"/>
  <c r="E254" i="4"/>
  <c r="D254" i="4"/>
  <c r="A254" i="4"/>
  <c r="L253" i="4"/>
  <c r="K253" i="4"/>
  <c r="J253" i="4"/>
  <c r="I253" i="4"/>
  <c r="H253" i="4"/>
  <c r="G253" i="4"/>
  <c r="F253" i="4"/>
  <c r="E253" i="4"/>
  <c r="D253" i="4"/>
  <c r="A253" i="4"/>
  <c r="L251" i="4"/>
  <c r="K251" i="4"/>
  <c r="J251" i="4"/>
  <c r="I251" i="4"/>
  <c r="H251" i="4"/>
  <c r="G251" i="4"/>
  <c r="F251" i="4"/>
  <c r="E251" i="4"/>
  <c r="D251" i="4"/>
  <c r="A251" i="4"/>
  <c r="L250" i="4"/>
  <c r="K250" i="4"/>
  <c r="J250" i="4"/>
  <c r="I250" i="4"/>
  <c r="H250" i="4"/>
  <c r="G250" i="4"/>
  <c r="F250" i="4"/>
  <c r="E250" i="4"/>
  <c r="D250" i="4"/>
  <c r="A250" i="4"/>
  <c r="L249" i="4"/>
  <c r="K249" i="4"/>
  <c r="J249" i="4"/>
  <c r="I249" i="4"/>
  <c r="H249" i="4"/>
  <c r="G249" i="4"/>
  <c r="F249" i="4"/>
  <c r="E249" i="4"/>
  <c r="D249" i="4"/>
  <c r="A249" i="4"/>
  <c r="L248" i="4"/>
  <c r="K248" i="4"/>
  <c r="J248" i="4"/>
  <c r="I248" i="4"/>
  <c r="H248" i="4"/>
  <c r="G248" i="4"/>
  <c r="F248" i="4"/>
  <c r="E248" i="4"/>
  <c r="D248" i="4"/>
  <c r="A248" i="4"/>
  <c r="L247" i="4"/>
  <c r="K247" i="4"/>
  <c r="J247" i="4"/>
  <c r="I247" i="4"/>
  <c r="H247" i="4"/>
  <c r="G247" i="4"/>
  <c r="F247" i="4"/>
  <c r="E247" i="4"/>
  <c r="D247" i="4"/>
  <c r="A247" i="4"/>
  <c r="L246" i="4"/>
  <c r="K246" i="4"/>
  <c r="J246" i="4"/>
  <c r="I246" i="4"/>
  <c r="H246" i="4"/>
  <c r="G246" i="4"/>
  <c r="F246" i="4"/>
  <c r="E246" i="4"/>
  <c r="D246" i="4"/>
  <c r="L244" i="4"/>
  <c r="K244" i="4"/>
  <c r="J244" i="4"/>
  <c r="I244" i="4"/>
  <c r="H244" i="4"/>
  <c r="G244" i="4"/>
  <c r="F244" i="4"/>
  <c r="E244" i="4"/>
  <c r="D244" i="4"/>
  <c r="A244" i="4"/>
  <c r="L243" i="4"/>
  <c r="K243" i="4"/>
  <c r="J243" i="4"/>
  <c r="I243" i="4"/>
  <c r="H243" i="4"/>
  <c r="G243" i="4"/>
  <c r="F243" i="4"/>
  <c r="E243" i="4"/>
  <c r="D243" i="4"/>
  <c r="A243" i="4"/>
  <c r="L242" i="4"/>
  <c r="K242" i="4"/>
  <c r="J242" i="4"/>
  <c r="I242" i="4"/>
  <c r="H242" i="4"/>
  <c r="G242" i="4"/>
  <c r="F242" i="4"/>
  <c r="E242" i="4"/>
  <c r="D242" i="4"/>
  <c r="A242" i="4"/>
  <c r="L241" i="4"/>
  <c r="K241" i="4"/>
  <c r="J241" i="4"/>
  <c r="I241" i="4"/>
  <c r="H241" i="4"/>
  <c r="G241" i="4"/>
  <c r="F241" i="4"/>
  <c r="E241" i="4"/>
  <c r="D241" i="4"/>
  <c r="L239" i="4"/>
  <c r="K239" i="4"/>
  <c r="J239" i="4"/>
  <c r="I239" i="4"/>
  <c r="H239" i="4"/>
  <c r="G239" i="4"/>
  <c r="F239" i="4"/>
  <c r="E239" i="4"/>
  <c r="D239" i="4"/>
  <c r="A239" i="4"/>
  <c r="L238" i="4"/>
  <c r="K238" i="4"/>
  <c r="J238" i="4"/>
  <c r="I238" i="4"/>
  <c r="H238" i="4"/>
  <c r="G238" i="4"/>
  <c r="F238" i="4"/>
  <c r="E238" i="4"/>
  <c r="D238" i="4"/>
  <c r="A238" i="4"/>
  <c r="L237" i="4"/>
  <c r="K237" i="4"/>
  <c r="J237" i="4"/>
  <c r="I237" i="4"/>
  <c r="H237" i="4"/>
  <c r="G237" i="4"/>
  <c r="F237" i="4"/>
  <c r="E237" i="4"/>
  <c r="D237" i="4"/>
  <c r="A237" i="4"/>
  <c r="L236" i="4"/>
  <c r="K236" i="4"/>
  <c r="J236" i="4"/>
  <c r="I236" i="4"/>
  <c r="H236" i="4"/>
  <c r="G236" i="4"/>
  <c r="F236" i="4"/>
  <c r="E236" i="4"/>
  <c r="D236" i="4"/>
  <c r="A236" i="4"/>
  <c r="L235" i="4"/>
  <c r="K235" i="4"/>
  <c r="J235" i="4"/>
  <c r="I235" i="4"/>
  <c r="H235" i="4"/>
  <c r="G235" i="4"/>
  <c r="F235" i="4"/>
  <c r="E235" i="4"/>
  <c r="D235" i="4"/>
  <c r="A235" i="4"/>
  <c r="L234" i="4"/>
  <c r="K234" i="4"/>
  <c r="J234" i="4"/>
  <c r="I234" i="4"/>
  <c r="H234" i="4"/>
  <c r="G234" i="4"/>
  <c r="F234" i="4"/>
  <c r="E234" i="4"/>
  <c r="D234" i="4"/>
  <c r="A234" i="4"/>
  <c r="L233" i="4"/>
  <c r="K233" i="4"/>
  <c r="J233" i="4"/>
  <c r="I233" i="4"/>
  <c r="H233" i="4"/>
  <c r="G233" i="4"/>
  <c r="F233" i="4"/>
  <c r="E233" i="4"/>
  <c r="D233" i="4"/>
  <c r="A233" i="4"/>
  <c r="L232" i="4"/>
  <c r="K232" i="4"/>
  <c r="J232" i="4"/>
  <c r="I232" i="4"/>
  <c r="H232" i="4"/>
  <c r="G232" i="4"/>
  <c r="F232" i="4"/>
  <c r="E232" i="4"/>
  <c r="D232" i="4"/>
  <c r="A232" i="4"/>
  <c r="L231" i="4"/>
  <c r="K231" i="4"/>
  <c r="J231" i="4"/>
  <c r="I231" i="4"/>
  <c r="H231" i="4"/>
  <c r="G231" i="4"/>
  <c r="F231" i="4"/>
  <c r="E231" i="4"/>
  <c r="D231" i="4"/>
  <c r="A231" i="4"/>
  <c r="L230" i="4"/>
  <c r="K230" i="4"/>
  <c r="J230" i="4"/>
  <c r="I230" i="4"/>
  <c r="H230" i="4"/>
  <c r="G230" i="4"/>
  <c r="F230" i="4"/>
  <c r="E230" i="4"/>
  <c r="D230" i="4"/>
  <c r="A230" i="4"/>
  <c r="L229" i="4"/>
  <c r="K229" i="4"/>
  <c r="J229" i="4"/>
  <c r="I229" i="4"/>
  <c r="H229" i="4"/>
  <c r="G229" i="4"/>
  <c r="F229" i="4"/>
  <c r="E229" i="4"/>
  <c r="D229" i="4"/>
  <c r="L227" i="4"/>
  <c r="K227" i="4"/>
  <c r="J227" i="4"/>
  <c r="I227" i="4"/>
  <c r="H227" i="4"/>
  <c r="G227" i="4"/>
  <c r="F227" i="4"/>
  <c r="E227" i="4"/>
  <c r="D227" i="4"/>
  <c r="A227" i="4"/>
  <c r="L225" i="4"/>
  <c r="K225" i="4"/>
  <c r="J225" i="4"/>
  <c r="I225" i="4"/>
  <c r="H225" i="4"/>
  <c r="G225" i="4"/>
  <c r="F225" i="4"/>
  <c r="E225" i="4"/>
  <c r="D225" i="4"/>
  <c r="A225" i="4"/>
  <c r="L224" i="4"/>
  <c r="K224" i="4"/>
  <c r="J224" i="4"/>
  <c r="I224" i="4"/>
  <c r="H224" i="4"/>
  <c r="G224" i="4"/>
  <c r="F224" i="4"/>
  <c r="E224" i="4"/>
  <c r="D224" i="4"/>
  <c r="A224" i="4"/>
  <c r="L223" i="4"/>
  <c r="K223" i="4"/>
  <c r="J223" i="4"/>
  <c r="I223" i="4"/>
  <c r="H223" i="4"/>
  <c r="G223" i="4"/>
  <c r="F223" i="4"/>
  <c r="E223" i="4"/>
  <c r="D223" i="4"/>
  <c r="A223" i="4"/>
  <c r="L222" i="4"/>
  <c r="K222" i="4"/>
  <c r="J222" i="4"/>
  <c r="I222" i="4"/>
  <c r="H222" i="4"/>
  <c r="G222" i="4"/>
  <c r="F222" i="4"/>
  <c r="E222" i="4"/>
  <c r="D222" i="4"/>
  <c r="A222" i="4"/>
  <c r="L221" i="4"/>
  <c r="K221" i="4"/>
  <c r="J221" i="4"/>
  <c r="I221" i="4"/>
  <c r="H221" i="4"/>
  <c r="G221" i="4"/>
  <c r="F221" i="4"/>
  <c r="E221" i="4"/>
  <c r="D221" i="4"/>
  <c r="A221" i="4"/>
  <c r="L220" i="4"/>
  <c r="K220" i="4"/>
  <c r="J220" i="4"/>
  <c r="I220" i="4"/>
  <c r="H220" i="4"/>
  <c r="G220" i="4"/>
  <c r="F220" i="4"/>
  <c r="E220" i="4"/>
  <c r="D220" i="4"/>
  <c r="A220" i="4"/>
  <c r="L219" i="4"/>
  <c r="K219" i="4"/>
  <c r="J219" i="4"/>
  <c r="I219" i="4"/>
  <c r="H219" i="4"/>
  <c r="G219" i="4"/>
  <c r="F219" i="4"/>
  <c r="E219" i="4"/>
  <c r="D219" i="4"/>
  <c r="L217" i="4"/>
  <c r="K217" i="4"/>
  <c r="J217" i="4"/>
  <c r="I217" i="4"/>
  <c r="H217" i="4"/>
  <c r="G217" i="4"/>
  <c r="F217" i="4"/>
  <c r="E217" i="4"/>
  <c r="D217" i="4"/>
  <c r="A217" i="4"/>
  <c r="L216" i="4"/>
  <c r="K216" i="4"/>
  <c r="J216" i="4"/>
  <c r="I216" i="4"/>
  <c r="H216" i="4"/>
  <c r="G216" i="4"/>
  <c r="F216" i="4"/>
  <c r="E216" i="4"/>
  <c r="D216" i="4"/>
  <c r="A216" i="4"/>
  <c r="L215" i="4"/>
  <c r="K215" i="4"/>
  <c r="J215" i="4"/>
  <c r="I215" i="4"/>
  <c r="H215" i="4"/>
  <c r="G215" i="4"/>
  <c r="F215" i="4"/>
  <c r="E215" i="4"/>
  <c r="D215" i="4"/>
  <c r="A215" i="4"/>
  <c r="L214" i="4"/>
  <c r="K214" i="4"/>
  <c r="J214" i="4"/>
  <c r="I214" i="4"/>
  <c r="H214" i="4"/>
  <c r="G214" i="4"/>
  <c r="F214" i="4"/>
  <c r="E214" i="4"/>
  <c r="D214" i="4"/>
  <c r="A214" i="4"/>
  <c r="L213" i="4"/>
  <c r="K213" i="4"/>
  <c r="J213" i="4"/>
  <c r="I213" i="4"/>
  <c r="H213" i="4"/>
  <c r="G213" i="4"/>
  <c r="F213" i="4"/>
  <c r="E213" i="4"/>
  <c r="D213" i="4"/>
  <c r="A213" i="4"/>
  <c r="L212" i="4"/>
  <c r="K212" i="4"/>
  <c r="J212" i="4"/>
  <c r="I212" i="4"/>
  <c r="H212" i="4"/>
  <c r="G212" i="4"/>
  <c r="F212" i="4"/>
  <c r="E212" i="4"/>
  <c r="D212" i="4"/>
  <c r="A212" i="4"/>
  <c r="L211" i="4"/>
  <c r="K211" i="4"/>
  <c r="J211" i="4"/>
  <c r="I211" i="4"/>
  <c r="H211" i="4"/>
  <c r="G211" i="4"/>
  <c r="F211" i="4"/>
  <c r="E211" i="4"/>
  <c r="D211" i="4"/>
  <c r="A211" i="4"/>
  <c r="L210" i="4"/>
  <c r="K210" i="4"/>
  <c r="J210" i="4"/>
  <c r="I210" i="4"/>
  <c r="H210" i="4"/>
  <c r="G210" i="4"/>
  <c r="F210" i="4"/>
  <c r="E210" i="4"/>
  <c r="D210" i="4"/>
  <c r="A210" i="4"/>
  <c r="L209" i="4"/>
  <c r="K209" i="4"/>
  <c r="J209" i="4"/>
  <c r="I209" i="4"/>
  <c r="H209" i="4"/>
  <c r="G209" i="4"/>
  <c r="F209" i="4"/>
  <c r="E209" i="4"/>
  <c r="D209" i="4"/>
  <c r="A209" i="4"/>
  <c r="L207" i="4"/>
  <c r="K207" i="4"/>
  <c r="J207" i="4"/>
  <c r="I207" i="4"/>
  <c r="H207" i="4"/>
  <c r="G207" i="4"/>
  <c r="F207" i="4"/>
  <c r="E207" i="4"/>
  <c r="D207" i="4"/>
  <c r="A207" i="4"/>
  <c r="L206" i="4"/>
  <c r="K206" i="4"/>
  <c r="J206" i="4"/>
  <c r="I206" i="4"/>
  <c r="H206" i="4"/>
  <c r="G206" i="4"/>
  <c r="F206" i="4"/>
  <c r="E206" i="4"/>
  <c r="D206" i="4"/>
  <c r="A206" i="4"/>
  <c r="L205" i="4"/>
  <c r="K205" i="4"/>
  <c r="J205" i="4"/>
  <c r="I205" i="4"/>
  <c r="H205" i="4"/>
  <c r="G205" i="4"/>
  <c r="F205" i="4"/>
  <c r="E205" i="4"/>
  <c r="D205" i="4"/>
  <c r="L203" i="4"/>
  <c r="K203" i="4"/>
  <c r="J203" i="4"/>
  <c r="I203" i="4"/>
  <c r="H203" i="4"/>
  <c r="G203" i="4"/>
  <c r="F203" i="4"/>
  <c r="E203" i="4"/>
  <c r="D203" i="4"/>
  <c r="A203" i="4"/>
  <c r="L202" i="4"/>
  <c r="K202" i="4"/>
  <c r="J202" i="4"/>
  <c r="I202" i="4"/>
  <c r="H202" i="4"/>
  <c r="G202" i="4"/>
  <c r="F202" i="4"/>
  <c r="E202" i="4"/>
  <c r="D202" i="4"/>
  <c r="A202" i="4"/>
  <c r="L201" i="4"/>
  <c r="K201" i="4"/>
  <c r="J201" i="4"/>
  <c r="I201" i="4"/>
  <c r="H201" i="4"/>
  <c r="G201" i="4"/>
  <c r="F201" i="4"/>
  <c r="E201" i="4"/>
  <c r="D201" i="4"/>
  <c r="A201" i="4"/>
  <c r="L200" i="4"/>
  <c r="K200" i="4"/>
  <c r="J200" i="4"/>
  <c r="I200" i="4"/>
  <c r="H200" i="4"/>
  <c r="G200" i="4"/>
  <c r="F200" i="4"/>
  <c r="E200" i="4"/>
  <c r="D200" i="4"/>
  <c r="A200" i="4"/>
  <c r="L199" i="4"/>
  <c r="K199" i="4"/>
  <c r="J199" i="4"/>
  <c r="I199" i="4"/>
  <c r="H199" i="4"/>
  <c r="G199" i="4"/>
  <c r="F199" i="4"/>
  <c r="E199" i="4"/>
  <c r="D199" i="4"/>
  <c r="A199" i="4"/>
  <c r="L198" i="4"/>
  <c r="K198" i="4"/>
  <c r="J198" i="4"/>
  <c r="I198" i="4"/>
  <c r="H198" i="4"/>
  <c r="G198" i="4"/>
  <c r="F198" i="4"/>
  <c r="E198" i="4"/>
  <c r="D198" i="4"/>
  <c r="A198" i="4"/>
  <c r="L197" i="4"/>
  <c r="K197" i="4"/>
  <c r="J197" i="4"/>
  <c r="I197" i="4"/>
  <c r="H197" i="4"/>
  <c r="G197" i="4"/>
  <c r="F197" i="4"/>
  <c r="E197" i="4"/>
  <c r="D197" i="4"/>
  <c r="A197" i="4"/>
  <c r="L196" i="4"/>
  <c r="K196" i="4"/>
  <c r="J196" i="4"/>
  <c r="I196" i="4"/>
  <c r="H196" i="4"/>
  <c r="G196" i="4"/>
  <c r="F196" i="4"/>
  <c r="E196" i="4"/>
  <c r="D196" i="4"/>
  <c r="A196" i="4"/>
  <c r="L195" i="4"/>
  <c r="K195" i="4"/>
  <c r="J195" i="4"/>
  <c r="I195" i="4"/>
  <c r="H195" i="4"/>
  <c r="G195" i="4"/>
  <c r="F195" i="4"/>
  <c r="E195" i="4"/>
  <c r="D195" i="4"/>
  <c r="A195" i="4"/>
  <c r="L194" i="4"/>
  <c r="K194" i="4"/>
  <c r="J194" i="4"/>
  <c r="I194" i="4"/>
  <c r="H194" i="4"/>
  <c r="G194" i="4"/>
  <c r="F194" i="4"/>
  <c r="E194" i="4"/>
  <c r="D194" i="4"/>
  <c r="A194" i="4"/>
  <c r="L193" i="4"/>
  <c r="K193" i="4"/>
  <c r="J193" i="4"/>
  <c r="I193" i="4"/>
  <c r="H193" i="4"/>
  <c r="G193" i="4"/>
  <c r="F193" i="4"/>
  <c r="E193" i="4"/>
  <c r="D193" i="4"/>
  <c r="A193" i="4"/>
  <c r="L192" i="4"/>
  <c r="K192" i="4"/>
  <c r="J192" i="4"/>
  <c r="I192" i="4"/>
  <c r="H192" i="4"/>
  <c r="G192" i="4"/>
  <c r="F192" i="4"/>
  <c r="E192" i="4"/>
  <c r="D192" i="4"/>
  <c r="A192" i="4"/>
  <c r="L191" i="4"/>
  <c r="K191" i="4"/>
  <c r="J191" i="4"/>
  <c r="I191" i="4"/>
  <c r="H191" i="4"/>
  <c r="G191" i="4"/>
  <c r="F191" i="4"/>
  <c r="E191" i="4"/>
  <c r="D191" i="4"/>
  <c r="A191" i="4"/>
  <c r="L190" i="4"/>
  <c r="K190" i="4"/>
  <c r="J190" i="4"/>
  <c r="I190" i="4"/>
  <c r="H190" i="4"/>
  <c r="G190" i="4"/>
  <c r="F190" i="4"/>
  <c r="E190" i="4"/>
  <c r="D190" i="4"/>
  <c r="L188" i="4"/>
  <c r="K188" i="4"/>
  <c r="J188" i="4"/>
  <c r="I188" i="4"/>
  <c r="H188" i="4"/>
  <c r="G188" i="4"/>
  <c r="F188" i="4"/>
  <c r="E188" i="4"/>
  <c r="D188" i="4"/>
  <c r="A188" i="4"/>
  <c r="L186" i="4"/>
  <c r="K186" i="4"/>
  <c r="J186" i="4"/>
  <c r="I186" i="4"/>
  <c r="H186" i="4"/>
  <c r="G186" i="4"/>
  <c r="F186" i="4"/>
  <c r="E186" i="4"/>
  <c r="D186" i="4"/>
  <c r="A186" i="4"/>
  <c r="L185" i="4"/>
  <c r="K185" i="4"/>
  <c r="J185" i="4"/>
  <c r="I185" i="4"/>
  <c r="H185" i="4"/>
  <c r="G185" i="4"/>
  <c r="F185" i="4"/>
  <c r="E185" i="4"/>
  <c r="D185" i="4"/>
  <c r="L182" i="4"/>
  <c r="K182" i="4"/>
  <c r="J182" i="4"/>
  <c r="I182" i="4"/>
  <c r="H182" i="4"/>
  <c r="G182" i="4"/>
  <c r="F182" i="4"/>
  <c r="E182" i="4"/>
  <c r="D182" i="4"/>
  <c r="A182" i="4"/>
  <c r="L181" i="4"/>
  <c r="K181" i="4"/>
  <c r="J181" i="4"/>
  <c r="I181" i="4"/>
  <c r="H181" i="4"/>
  <c r="G181" i="4"/>
  <c r="F181" i="4"/>
  <c r="E181" i="4"/>
  <c r="D181" i="4"/>
  <c r="A181" i="4"/>
  <c r="L180" i="4"/>
  <c r="K180" i="4"/>
  <c r="J180" i="4"/>
  <c r="I180" i="4"/>
  <c r="H180" i="4"/>
  <c r="G180" i="4"/>
  <c r="F180" i="4"/>
  <c r="E180" i="4"/>
  <c r="D180" i="4"/>
  <c r="A180" i="4"/>
  <c r="L179" i="4"/>
  <c r="K179" i="4"/>
  <c r="J179" i="4"/>
  <c r="I179" i="4"/>
  <c r="H179" i="4"/>
  <c r="G179" i="4"/>
  <c r="F179" i="4"/>
  <c r="E179" i="4"/>
  <c r="D179" i="4"/>
  <c r="A179" i="4"/>
  <c r="L178" i="4"/>
  <c r="K178" i="4"/>
  <c r="J178" i="4"/>
  <c r="I178" i="4"/>
  <c r="H178" i="4"/>
  <c r="G178" i="4"/>
  <c r="F178" i="4"/>
  <c r="E178" i="4"/>
  <c r="D178" i="4"/>
  <c r="A178" i="4"/>
  <c r="L177" i="4"/>
  <c r="K177" i="4"/>
  <c r="J177" i="4"/>
  <c r="I177" i="4"/>
  <c r="H177" i="4"/>
  <c r="G177" i="4"/>
  <c r="F177" i="4"/>
  <c r="E177" i="4"/>
  <c r="D177" i="4"/>
  <c r="A177" i="4"/>
  <c r="L176" i="4"/>
  <c r="K176" i="4"/>
  <c r="J176" i="4"/>
  <c r="I176" i="4"/>
  <c r="H176" i="4"/>
  <c r="G176" i="4"/>
  <c r="F176" i="4"/>
  <c r="E176" i="4"/>
  <c r="D176" i="4"/>
  <c r="A176" i="4"/>
  <c r="L175" i="4"/>
  <c r="K175" i="4"/>
  <c r="J175" i="4"/>
  <c r="I175" i="4"/>
  <c r="H175" i="4"/>
  <c r="G175" i="4"/>
  <c r="F175" i="4"/>
  <c r="E175" i="4"/>
  <c r="D175" i="4"/>
  <c r="A175" i="4"/>
  <c r="L174" i="4"/>
  <c r="K174" i="4"/>
  <c r="J174" i="4"/>
  <c r="I174" i="4"/>
  <c r="H174" i="4"/>
  <c r="G174" i="4"/>
  <c r="F174" i="4"/>
  <c r="E174" i="4"/>
  <c r="D174" i="4"/>
  <c r="A174" i="4"/>
  <c r="L172" i="4"/>
  <c r="K172" i="4"/>
  <c r="J172" i="4"/>
  <c r="I172" i="4"/>
  <c r="H172" i="4"/>
  <c r="G172" i="4"/>
  <c r="F172" i="4"/>
  <c r="E172" i="4"/>
  <c r="D172" i="4"/>
  <c r="A172" i="4"/>
  <c r="L171" i="4"/>
  <c r="K171" i="4"/>
  <c r="J171" i="4"/>
  <c r="I171" i="4"/>
  <c r="H171" i="4"/>
  <c r="G171" i="4"/>
  <c r="F171" i="4"/>
  <c r="E171" i="4"/>
  <c r="D171" i="4"/>
  <c r="A171" i="4"/>
  <c r="L170" i="4"/>
  <c r="K170" i="4"/>
  <c r="J170" i="4"/>
  <c r="I170" i="4"/>
  <c r="H170" i="4"/>
  <c r="G170" i="4"/>
  <c r="F170" i="4"/>
  <c r="E170" i="4"/>
  <c r="D170" i="4"/>
  <c r="A170" i="4"/>
  <c r="L169" i="4"/>
  <c r="K169" i="4"/>
  <c r="J169" i="4"/>
  <c r="I169" i="4"/>
  <c r="H169" i="4"/>
  <c r="G169" i="4"/>
  <c r="F169" i="4"/>
  <c r="E169" i="4"/>
  <c r="D169" i="4"/>
  <c r="A169" i="4"/>
  <c r="L167" i="4"/>
  <c r="K167" i="4"/>
  <c r="J167" i="4"/>
  <c r="I167" i="4"/>
  <c r="H167" i="4"/>
  <c r="G167" i="4"/>
  <c r="F167" i="4"/>
  <c r="E167" i="4"/>
  <c r="D167" i="4"/>
  <c r="A167" i="4"/>
  <c r="L165" i="4"/>
  <c r="K165" i="4"/>
  <c r="J165" i="4"/>
  <c r="I165" i="4"/>
  <c r="H165" i="4"/>
  <c r="G165" i="4"/>
  <c r="F165" i="4"/>
  <c r="E165" i="4"/>
  <c r="D165" i="4"/>
  <c r="A165" i="4"/>
  <c r="L164" i="4"/>
  <c r="K164" i="4"/>
  <c r="J164" i="4"/>
  <c r="I164" i="4"/>
  <c r="H164" i="4"/>
  <c r="G164" i="4"/>
  <c r="F164" i="4"/>
  <c r="E164" i="4"/>
  <c r="D164" i="4"/>
  <c r="L162" i="4"/>
  <c r="K162" i="4"/>
  <c r="J162" i="4"/>
  <c r="I162" i="4"/>
  <c r="H162" i="4"/>
  <c r="G162" i="4"/>
  <c r="F162" i="4"/>
  <c r="E162" i="4"/>
  <c r="D162" i="4"/>
  <c r="A162" i="4"/>
  <c r="L161" i="4"/>
  <c r="K161" i="4"/>
  <c r="J161" i="4"/>
  <c r="I161" i="4"/>
  <c r="H161" i="4"/>
  <c r="G161" i="4"/>
  <c r="F161" i="4"/>
  <c r="E161" i="4"/>
  <c r="D161" i="4"/>
  <c r="A161" i="4"/>
  <c r="L160" i="4"/>
  <c r="K160" i="4"/>
  <c r="J160" i="4"/>
  <c r="I160" i="4"/>
  <c r="H160" i="4"/>
  <c r="G160" i="4"/>
  <c r="F160" i="4"/>
  <c r="E160" i="4"/>
  <c r="D160" i="4"/>
  <c r="A160" i="4"/>
  <c r="L159" i="4"/>
  <c r="K159" i="4"/>
  <c r="J159" i="4"/>
  <c r="I159" i="4"/>
  <c r="H159" i="4"/>
  <c r="G159" i="4"/>
  <c r="F159" i="4"/>
  <c r="E159" i="4"/>
  <c r="D159" i="4"/>
  <c r="A159" i="4"/>
  <c r="L158" i="4"/>
  <c r="K158" i="4"/>
  <c r="J158" i="4"/>
  <c r="I158" i="4"/>
  <c r="H158" i="4"/>
  <c r="G158" i="4"/>
  <c r="F158" i="4"/>
  <c r="E158" i="4"/>
  <c r="D158" i="4"/>
  <c r="L156" i="4"/>
  <c r="K156" i="4"/>
  <c r="J156" i="4"/>
  <c r="I156" i="4"/>
  <c r="H156" i="4"/>
  <c r="G156" i="4"/>
  <c r="F156" i="4"/>
  <c r="E156" i="4"/>
  <c r="D156" i="4"/>
  <c r="A156" i="4"/>
  <c r="L155" i="4"/>
  <c r="K155" i="4"/>
  <c r="J155" i="4"/>
  <c r="I155" i="4"/>
  <c r="H155" i="4"/>
  <c r="G155" i="4"/>
  <c r="F155" i="4"/>
  <c r="E155" i="4"/>
  <c r="D155" i="4"/>
  <c r="A155" i="4"/>
  <c r="L154" i="4"/>
  <c r="K154" i="4"/>
  <c r="J154" i="4"/>
  <c r="I154" i="4"/>
  <c r="H154" i="4"/>
  <c r="G154" i="4"/>
  <c r="F154" i="4"/>
  <c r="E154" i="4"/>
  <c r="D154" i="4"/>
  <c r="A154" i="4"/>
  <c r="L153" i="4"/>
  <c r="K153" i="4"/>
  <c r="J153" i="4"/>
  <c r="I153" i="4"/>
  <c r="H153" i="4"/>
  <c r="G153" i="4"/>
  <c r="F153" i="4"/>
  <c r="E153" i="4"/>
  <c r="D153" i="4"/>
  <c r="A153" i="4"/>
  <c r="L152" i="4"/>
  <c r="K152" i="4"/>
  <c r="J152" i="4"/>
  <c r="I152" i="4"/>
  <c r="H152" i="4"/>
  <c r="G152" i="4"/>
  <c r="F152" i="4"/>
  <c r="E152" i="4"/>
  <c r="D152" i="4"/>
  <c r="L150" i="4"/>
  <c r="K150" i="4"/>
  <c r="J150" i="4"/>
  <c r="I150" i="4"/>
  <c r="H150" i="4"/>
  <c r="G150" i="4"/>
  <c r="F150" i="4"/>
  <c r="E150" i="4"/>
  <c r="D150" i="4"/>
  <c r="A150" i="4"/>
  <c r="L149" i="4"/>
  <c r="K149" i="4"/>
  <c r="J149" i="4"/>
  <c r="I149" i="4"/>
  <c r="H149" i="4"/>
  <c r="G149" i="4"/>
  <c r="F149" i="4"/>
  <c r="E149" i="4"/>
  <c r="D149" i="4"/>
  <c r="L147" i="4"/>
  <c r="K147" i="4"/>
  <c r="J147" i="4"/>
  <c r="I147" i="4"/>
  <c r="H147" i="4"/>
  <c r="G147" i="4"/>
  <c r="F147" i="4"/>
  <c r="E147" i="4"/>
  <c r="D147" i="4"/>
  <c r="A147" i="4"/>
  <c r="L146" i="4"/>
  <c r="K146" i="4"/>
  <c r="J146" i="4"/>
  <c r="I146" i="4"/>
  <c r="H146" i="4"/>
  <c r="G146" i="4"/>
  <c r="F146" i="4"/>
  <c r="E146" i="4"/>
  <c r="D146" i="4"/>
  <c r="A146" i="4"/>
  <c r="L145" i="4"/>
  <c r="K145" i="4"/>
  <c r="J145" i="4"/>
  <c r="I145" i="4"/>
  <c r="H145" i="4"/>
  <c r="G145" i="4"/>
  <c r="F145" i="4"/>
  <c r="E145" i="4"/>
  <c r="D145" i="4"/>
  <c r="A145" i="4"/>
  <c r="L144" i="4"/>
  <c r="K144" i="4"/>
  <c r="J144" i="4"/>
  <c r="I144" i="4"/>
  <c r="H144" i="4"/>
  <c r="G144" i="4"/>
  <c r="F144" i="4"/>
  <c r="E144" i="4"/>
  <c r="D144" i="4"/>
  <c r="A144" i="4"/>
  <c r="L143" i="4"/>
  <c r="K143" i="4"/>
  <c r="J143" i="4"/>
  <c r="I143" i="4"/>
  <c r="H143" i="4"/>
  <c r="G143" i="4"/>
  <c r="F143" i="4"/>
  <c r="E143" i="4"/>
  <c r="D143" i="4"/>
  <c r="A143" i="4"/>
  <c r="L142" i="4"/>
  <c r="K142" i="4"/>
  <c r="J142" i="4"/>
  <c r="I142" i="4"/>
  <c r="H142" i="4"/>
  <c r="G142" i="4"/>
  <c r="F142" i="4"/>
  <c r="E142" i="4"/>
  <c r="D142" i="4"/>
  <c r="A142" i="4"/>
  <c r="L141" i="4"/>
  <c r="K141" i="4"/>
  <c r="J141" i="4"/>
  <c r="I141" i="4"/>
  <c r="H141" i="4"/>
  <c r="G141" i="4"/>
  <c r="F141" i="4"/>
  <c r="E141" i="4"/>
  <c r="D141" i="4"/>
  <c r="A141" i="4"/>
  <c r="L140" i="4"/>
  <c r="K140" i="4"/>
  <c r="J140" i="4"/>
  <c r="I140" i="4"/>
  <c r="H140" i="4"/>
  <c r="G140" i="4"/>
  <c r="F140" i="4"/>
  <c r="E140" i="4"/>
  <c r="D140" i="4"/>
  <c r="A140" i="4"/>
  <c r="L139" i="4"/>
  <c r="K139" i="4"/>
  <c r="J139" i="4"/>
  <c r="I139" i="4"/>
  <c r="H139" i="4"/>
  <c r="G139" i="4"/>
  <c r="F139" i="4"/>
  <c r="E139" i="4"/>
  <c r="D139" i="4"/>
  <c r="A139" i="4"/>
  <c r="L138" i="4"/>
  <c r="K138" i="4"/>
  <c r="J138" i="4"/>
  <c r="I138" i="4"/>
  <c r="H138" i="4"/>
  <c r="G138" i="4"/>
  <c r="F138" i="4"/>
  <c r="E138" i="4"/>
  <c r="D138" i="4"/>
  <c r="A138" i="4"/>
  <c r="L137" i="4"/>
  <c r="K137" i="4"/>
  <c r="J137" i="4"/>
  <c r="I137" i="4"/>
  <c r="H137" i="4"/>
  <c r="G137" i="4"/>
  <c r="F137" i="4"/>
  <c r="E137" i="4"/>
  <c r="D137" i="4"/>
  <c r="L135" i="4"/>
  <c r="K135" i="4"/>
  <c r="J135" i="4"/>
  <c r="I135" i="4"/>
  <c r="H135" i="4"/>
  <c r="G135" i="4"/>
  <c r="F135" i="4"/>
  <c r="E135" i="4"/>
  <c r="D135" i="4"/>
  <c r="A135" i="4"/>
  <c r="L134" i="4"/>
  <c r="K134" i="4"/>
  <c r="J134" i="4"/>
  <c r="I134" i="4"/>
  <c r="H134" i="4"/>
  <c r="G134" i="4"/>
  <c r="F134" i="4"/>
  <c r="E134" i="4"/>
  <c r="D134" i="4"/>
  <c r="A134" i="4"/>
  <c r="L133" i="4"/>
  <c r="K133" i="4"/>
  <c r="J133" i="4"/>
  <c r="I133" i="4"/>
  <c r="H133" i="4"/>
  <c r="G133" i="4"/>
  <c r="F133" i="4"/>
  <c r="E133" i="4"/>
  <c r="D133" i="4"/>
  <c r="A133" i="4"/>
  <c r="L132" i="4"/>
  <c r="K132" i="4"/>
  <c r="J132" i="4"/>
  <c r="I132" i="4"/>
  <c r="H132" i="4"/>
  <c r="G132" i="4"/>
  <c r="F132" i="4"/>
  <c r="E132" i="4"/>
  <c r="D132" i="4"/>
  <c r="A132" i="4"/>
  <c r="L131" i="4"/>
  <c r="K131" i="4"/>
  <c r="J131" i="4"/>
  <c r="I131" i="4"/>
  <c r="H131" i="4"/>
  <c r="G131" i="4"/>
  <c r="F131" i="4"/>
  <c r="E131" i="4"/>
  <c r="D131" i="4"/>
  <c r="A131" i="4"/>
  <c r="L130" i="4"/>
  <c r="K130" i="4"/>
  <c r="J130" i="4"/>
  <c r="I130" i="4"/>
  <c r="H130" i="4"/>
  <c r="G130" i="4"/>
  <c r="F130" i="4"/>
  <c r="E130" i="4"/>
  <c r="D130" i="4"/>
  <c r="L127" i="4"/>
  <c r="K127" i="4"/>
  <c r="J127" i="4"/>
  <c r="I127" i="4"/>
  <c r="H127" i="4"/>
  <c r="G127" i="4"/>
  <c r="F127" i="4"/>
  <c r="E127" i="4"/>
  <c r="D127" i="4"/>
  <c r="A127" i="4"/>
  <c r="L126" i="4"/>
  <c r="K126" i="4"/>
  <c r="J126" i="4"/>
  <c r="I126" i="4"/>
  <c r="H126" i="4"/>
  <c r="G126" i="4"/>
  <c r="F126" i="4"/>
  <c r="E126" i="4"/>
  <c r="D126" i="4"/>
  <c r="A126" i="4"/>
  <c r="L125" i="4"/>
  <c r="K125" i="4"/>
  <c r="J125" i="4"/>
  <c r="I125" i="4"/>
  <c r="H125" i="4"/>
  <c r="G125" i="4"/>
  <c r="F125" i="4"/>
  <c r="E125" i="4"/>
  <c r="D125" i="4"/>
  <c r="A125" i="4"/>
  <c r="L124" i="4"/>
  <c r="K124" i="4"/>
  <c r="J124" i="4"/>
  <c r="I124" i="4"/>
  <c r="H124" i="4"/>
  <c r="G124" i="4"/>
  <c r="F124" i="4"/>
  <c r="E124" i="4"/>
  <c r="D124" i="4"/>
  <c r="A124" i="4"/>
  <c r="L123" i="4"/>
  <c r="K123" i="4"/>
  <c r="J123" i="4"/>
  <c r="I123" i="4"/>
  <c r="H123" i="4"/>
  <c r="G123" i="4"/>
  <c r="F123" i="4"/>
  <c r="E123" i="4"/>
  <c r="D123" i="4"/>
  <c r="A123" i="4"/>
  <c r="L122" i="4"/>
  <c r="K122" i="4"/>
  <c r="J122" i="4"/>
  <c r="I122" i="4"/>
  <c r="H122" i="4"/>
  <c r="G122" i="4"/>
  <c r="F122" i="4"/>
  <c r="E122" i="4"/>
  <c r="D122" i="4"/>
  <c r="L119" i="4"/>
  <c r="K119" i="4"/>
  <c r="J119" i="4"/>
  <c r="I119" i="4"/>
  <c r="H119" i="4"/>
  <c r="G119" i="4"/>
  <c r="F119" i="4"/>
  <c r="E119" i="4"/>
  <c r="D119" i="4"/>
  <c r="A119" i="4"/>
  <c r="L118" i="4"/>
  <c r="K118" i="4"/>
  <c r="J118" i="4"/>
  <c r="I118" i="4"/>
  <c r="H118" i="4"/>
  <c r="G118" i="4"/>
  <c r="F118" i="4"/>
  <c r="E118" i="4"/>
  <c r="D118" i="4"/>
  <c r="A118" i="4"/>
  <c r="L117" i="4"/>
  <c r="K117" i="4"/>
  <c r="J117" i="4"/>
  <c r="I117" i="4"/>
  <c r="H117" i="4"/>
  <c r="G117" i="4"/>
  <c r="F117" i="4"/>
  <c r="E117" i="4"/>
  <c r="D117" i="4"/>
  <c r="A117" i="4"/>
  <c r="L116" i="4"/>
  <c r="K116" i="4"/>
  <c r="J116" i="4"/>
  <c r="I116" i="4"/>
  <c r="H116" i="4"/>
  <c r="G116" i="4"/>
  <c r="F116" i="4"/>
  <c r="E116" i="4"/>
  <c r="D116" i="4"/>
  <c r="A116" i="4"/>
  <c r="L115" i="4"/>
  <c r="K115" i="4"/>
  <c r="J115" i="4"/>
  <c r="I115" i="4"/>
  <c r="H115" i="4"/>
  <c r="G115" i="4"/>
  <c r="F115" i="4"/>
  <c r="E115" i="4"/>
  <c r="D115" i="4"/>
  <c r="A115" i="4"/>
  <c r="L114" i="4"/>
  <c r="K114" i="4"/>
  <c r="J114" i="4"/>
  <c r="I114" i="4"/>
  <c r="H114" i="4"/>
  <c r="G114" i="4"/>
  <c r="F114" i="4"/>
  <c r="E114" i="4"/>
  <c r="D114" i="4"/>
  <c r="A114" i="4"/>
  <c r="L113" i="4"/>
  <c r="K113" i="4"/>
  <c r="J113" i="4"/>
  <c r="I113" i="4"/>
  <c r="H113" i="4"/>
  <c r="G113" i="4"/>
  <c r="F113" i="4"/>
  <c r="E113" i="4"/>
  <c r="D113" i="4"/>
  <c r="L111" i="4"/>
  <c r="K111" i="4"/>
  <c r="J111" i="4"/>
  <c r="I111" i="4"/>
  <c r="H111" i="4"/>
  <c r="G111" i="4"/>
  <c r="F111" i="4"/>
  <c r="E111" i="4"/>
  <c r="D111" i="4"/>
  <c r="A111" i="4"/>
  <c r="L110" i="4"/>
  <c r="K110" i="4"/>
  <c r="J110" i="4"/>
  <c r="I110" i="4"/>
  <c r="H110" i="4"/>
  <c r="G110" i="4"/>
  <c r="F110" i="4"/>
  <c r="E110" i="4"/>
  <c r="D110" i="4"/>
  <c r="A110" i="4"/>
  <c r="L109" i="4"/>
  <c r="K109" i="4"/>
  <c r="J109" i="4"/>
  <c r="I109" i="4"/>
  <c r="H109" i="4"/>
  <c r="G109" i="4"/>
  <c r="F109" i="4"/>
  <c r="E109" i="4"/>
  <c r="D109" i="4"/>
  <c r="L107" i="4"/>
  <c r="K107" i="4"/>
  <c r="J107" i="4"/>
  <c r="I107" i="4"/>
  <c r="H107" i="4"/>
  <c r="G107" i="4"/>
  <c r="F107" i="4"/>
  <c r="E107" i="4"/>
  <c r="D107" i="4"/>
  <c r="A107" i="4"/>
  <c r="L106" i="4"/>
  <c r="K106" i="4"/>
  <c r="J106" i="4"/>
  <c r="I106" i="4"/>
  <c r="H106" i="4"/>
  <c r="G106" i="4"/>
  <c r="F106" i="4"/>
  <c r="E106" i="4"/>
  <c r="D106" i="4"/>
  <c r="A106" i="4"/>
  <c r="L105" i="4"/>
  <c r="K105" i="4"/>
  <c r="J105" i="4"/>
  <c r="I105" i="4"/>
  <c r="H105" i="4"/>
  <c r="G105" i="4"/>
  <c r="F105" i="4"/>
  <c r="E105" i="4"/>
  <c r="D105" i="4"/>
  <c r="A105" i="4"/>
  <c r="L104" i="4"/>
  <c r="K104" i="4"/>
  <c r="J104" i="4"/>
  <c r="I104" i="4"/>
  <c r="H104" i="4"/>
  <c r="G104" i="4"/>
  <c r="F104" i="4"/>
  <c r="E104" i="4"/>
  <c r="D104" i="4"/>
  <c r="A104" i="4"/>
  <c r="L103" i="4"/>
  <c r="K103" i="4"/>
  <c r="J103" i="4"/>
  <c r="I103" i="4"/>
  <c r="H103" i="4"/>
  <c r="G103" i="4"/>
  <c r="F103" i="4"/>
  <c r="E103" i="4"/>
  <c r="D103" i="4"/>
  <c r="A103" i="4"/>
  <c r="L102" i="4"/>
  <c r="K102" i="4"/>
  <c r="J102" i="4"/>
  <c r="I102" i="4"/>
  <c r="H102" i="4"/>
  <c r="G102" i="4"/>
  <c r="F102" i="4"/>
  <c r="E102" i="4"/>
  <c r="D102" i="4"/>
  <c r="A102" i="4"/>
  <c r="L100" i="4"/>
  <c r="K100" i="4"/>
  <c r="J100" i="4"/>
  <c r="I100" i="4"/>
  <c r="H100" i="4"/>
  <c r="G100" i="4"/>
  <c r="F100" i="4"/>
  <c r="E100" i="4"/>
  <c r="D100" i="4"/>
  <c r="A100" i="4"/>
  <c r="L99" i="4"/>
  <c r="K99" i="4"/>
  <c r="J99" i="4"/>
  <c r="I99" i="4"/>
  <c r="H99" i="4"/>
  <c r="G99" i="4"/>
  <c r="F99" i="4"/>
  <c r="E99" i="4"/>
  <c r="D99" i="4"/>
  <c r="A99" i="4"/>
  <c r="L98" i="4"/>
  <c r="K98" i="4"/>
  <c r="J98" i="4"/>
  <c r="I98" i="4"/>
  <c r="H98" i="4"/>
  <c r="G98" i="4"/>
  <c r="F98" i="4"/>
  <c r="E98" i="4"/>
  <c r="D98" i="4"/>
  <c r="L96" i="4"/>
  <c r="K96" i="4"/>
  <c r="J96" i="4"/>
  <c r="I96" i="4"/>
  <c r="H96" i="4"/>
  <c r="G96" i="4"/>
  <c r="F96" i="4"/>
  <c r="E96" i="4"/>
  <c r="D96" i="4"/>
  <c r="A96" i="4"/>
  <c r="L95" i="4"/>
  <c r="K95" i="4"/>
  <c r="J95" i="4"/>
  <c r="I95" i="4"/>
  <c r="H95" i="4"/>
  <c r="G95" i="4"/>
  <c r="F95" i="4"/>
  <c r="E95" i="4"/>
  <c r="D95" i="4"/>
  <c r="A95" i="4"/>
  <c r="L94" i="4"/>
  <c r="K94" i="4"/>
  <c r="J94" i="4"/>
  <c r="I94" i="4"/>
  <c r="H94" i="4"/>
  <c r="G94" i="4"/>
  <c r="F94" i="4"/>
  <c r="E94" i="4"/>
  <c r="D94" i="4"/>
  <c r="A94" i="4"/>
  <c r="L93" i="4"/>
  <c r="K93" i="4"/>
  <c r="J93" i="4"/>
  <c r="I93" i="4"/>
  <c r="H93" i="4"/>
  <c r="G93" i="4"/>
  <c r="F93" i="4"/>
  <c r="E93" i="4"/>
  <c r="D93" i="4"/>
  <c r="A93" i="4"/>
  <c r="L92" i="4"/>
  <c r="K92" i="4"/>
  <c r="J92" i="4"/>
  <c r="I92" i="4"/>
  <c r="H92" i="4"/>
  <c r="G92" i="4"/>
  <c r="F92" i="4"/>
  <c r="E92" i="4"/>
  <c r="D92" i="4"/>
  <c r="A92" i="4"/>
  <c r="L91" i="4"/>
  <c r="K91" i="4"/>
  <c r="J91" i="4"/>
  <c r="I91" i="4"/>
  <c r="H91" i="4"/>
  <c r="G91" i="4"/>
  <c r="F91" i="4"/>
  <c r="E91" i="4"/>
  <c r="D91" i="4"/>
  <c r="A91" i="4"/>
  <c r="L90" i="4"/>
  <c r="K90" i="4"/>
  <c r="J90" i="4"/>
  <c r="I90" i="4"/>
  <c r="H90" i="4"/>
  <c r="G90" i="4"/>
  <c r="F90" i="4"/>
  <c r="E90" i="4"/>
  <c r="D90" i="4"/>
  <c r="A90" i="4"/>
  <c r="L89" i="4"/>
  <c r="K89" i="4"/>
  <c r="J89" i="4"/>
  <c r="I89" i="4"/>
  <c r="H89" i="4"/>
  <c r="G89" i="4"/>
  <c r="F89" i="4"/>
  <c r="E89" i="4"/>
  <c r="D89" i="4"/>
  <c r="A89" i="4"/>
  <c r="L88" i="4"/>
  <c r="K88" i="4"/>
  <c r="J88" i="4"/>
  <c r="I88" i="4"/>
  <c r="H88" i="4"/>
  <c r="G88" i="4"/>
  <c r="F88" i="4"/>
  <c r="E88" i="4"/>
  <c r="D88" i="4"/>
  <c r="A88" i="4"/>
  <c r="L87" i="4"/>
  <c r="K87" i="4"/>
  <c r="J87" i="4"/>
  <c r="I87" i="4"/>
  <c r="H87" i="4"/>
  <c r="G87" i="4"/>
  <c r="F87" i="4"/>
  <c r="E87" i="4"/>
  <c r="D87" i="4"/>
  <c r="L85" i="4"/>
  <c r="K85" i="4"/>
  <c r="J85" i="4"/>
  <c r="I85" i="4"/>
  <c r="H85" i="4"/>
  <c r="G85" i="4"/>
  <c r="F85" i="4"/>
  <c r="E85" i="4"/>
  <c r="D85" i="4"/>
  <c r="A85" i="4"/>
  <c r="L84" i="4"/>
  <c r="K84" i="4"/>
  <c r="J84" i="4"/>
  <c r="I84" i="4"/>
  <c r="H84" i="4"/>
  <c r="G84" i="4"/>
  <c r="F84" i="4"/>
  <c r="E84" i="4"/>
  <c r="D84" i="4"/>
  <c r="A84" i="4"/>
  <c r="L83" i="4"/>
  <c r="K83" i="4"/>
  <c r="J83" i="4"/>
  <c r="I83" i="4"/>
  <c r="H83" i="4"/>
  <c r="G83" i="4"/>
  <c r="F83" i="4"/>
  <c r="E83" i="4"/>
  <c r="D83" i="4"/>
  <c r="A83" i="4"/>
  <c r="L82" i="4"/>
  <c r="K82" i="4"/>
  <c r="J82" i="4"/>
  <c r="I82" i="4"/>
  <c r="H82" i="4"/>
  <c r="G82" i="4"/>
  <c r="F82" i="4"/>
  <c r="E82" i="4"/>
  <c r="D82" i="4"/>
  <c r="A82" i="4"/>
  <c r="L81" i="4"/>
  <c r="K81" i="4"/>
  <c r="J81" i="4"/>
  <c r="I81" i="4"/>
  <c r="H81" i="4"/>
  <c r="G81" i="4"/>
  <c r="F81" i="4"/>
  <c r="E81" i="4"/>
  <c r="D81" i="4"/>
  <c r="A81" i="4"/>
  <c r="L80" i="4"/>
  <c r="K80" i="4"/>
  <c r="J80" i="4"/>
  <c r="I80" i="4"/>
  <c r="H80" i="4"/>
  <c r="G80" i="4"/>
  <c r="F80" i="4"/>
  <c r="E80" i="4"/>
  <c r="D80" i="4"/>
  <c r="L75" i="4"/>
  <c r="K75" i="4"/>
  <c r="J75" i="4"/>
  <c r="I75" i="4"/>
  <c r="H75" i="4"/>
  <c r="G75" i="4"/>
  <c r="F75" i="4"/>
  <c r="E75" i="4"/>
  <c r="D75" i="4"/>
  <c r="A75" i="4"/>
  <c r="L74" i="4"/>
  <c r="K74" i="4"/>
  <c r="J74" i="4"/>
  <c r="I74" i="4"/>
  <c r="H74" i="4"/>
  <c r="G74" i="4"/>
  <c r="F74" i="4"/>
  <c r="E74" i="4"/>
  <c r="D74" i="4"/>
  <c r="A74" i="4"/>
  <c r="L73" i="4"/>
  <c r="K73" i="4"/>
  <c r="J73" i="4"/>
  <c r="I73" i="4"/>
  <c r="H73" i="4"/>
  <c r="G73" i="4"/>
  <c r="F73" i="4"/>
  <c r="E73" i="4"/>
  <c r="D73" i="4"/>
  <c r="A73" i="4"/>
  <c r="L72" i="4"/>
  <c r="K72" i="4"/>
  <c r="J72" i="4"/>
  <c r="I72" i="4"/>
  <c r="H72" i="4"/>
  <c r="G72" i="4"/>
  <c r="F72" i="4"/>
  <c r="E72" i="4"/>
  <c r="D72" i="4"/>
  <c r="A72" i="4"/>
  <c r="L71" i="4"/>
  <c r="K71" i="4"/>
  <c r="J71" i="4"/>
  <c r="I71" i="4"/>
  <c r="H71" i="4"/>
  <c r="G71" i="4"/>
  <c r="F71" i="4"/>
  <c r="E71" i="4"/>
  <c r="D71" i="4"/>
  <c r="A71" i="4"/>
  <c r="L70" i="4"/>
  <c r="K70" i="4"/>
  <c r="J70" i="4"/>
  <c r="I70" i="4"/>
  <c r="H70" i="4"/>
  <c r="G70" i="4"/>
  <c r="F70" i="4"/>
  <c r="E70" i="4"/>
  <c r="D70" i="4"/>
  <c r="A70" i="4"/>
  <c r="L69" i="4"/>
  <c r="K69" i="4"/>
  <c r="J69" i="4"/>
  <c r="I69" i="4"/>
  <c r="H69" i="4"/>
  <c r="G69" i="4"/>
  <c r="F69" i="4"/>
  <c r="E69" i="4"/>
  <c r="D69" i="4"/>
  <c r="A69" i="4"/>
  <c r="L68" i="4"/>
  <c r="K68" i="4"/>
  <c r="J68" i="4"/>
  <c r="I68" i="4"/>
  <c r="H68" i="4"/>
  <c r="G68" i="4"/>
  <c r="F68" i="4"/>
  <c r="E68" i="4"/>
  <c r="D68" i="4"/>
  <c r="A68" i="4"/>
  <c r="L67" i="4"/>
  <c r="K67" i="4"/>
  <c r="J67" i="4"/>
  <c r="I67" i="4"/>
  <c r="H67" i="4"/>
  <c r="G67" i="4"/>
  <c r="F67" i="4"/>
  <c r="E67" i="4"/>
  <c r="D67" i="4"/>
  <c r="A67" i="4"/>
  <c r="L66" i="4"/>
  <c r="K66" i="4"/>
  <c r="J66" i="4"/>
  <c r="I66" i="4"/>
  <c r="H66" i="4"/>
  <c r="G66" i="4"/>
  <c r="F66" i="4"/>
  <c r="E66" i="4"/>
  <c r="D66" i="4"/>
  <c r="A66" i="4"/>
  <c r="L65" i="4"/>
  <c r="K65" i="4"/>
  <c r="J65" i="4"/>
  <c r="I65" i="4"/>
  <c r="H65" i="4"/>
  <c r="G65" i="4"/>
  <c r="F65" i="4"/>
  <c r="E65" i="4"/>
  <c r="D65" i="4"/>
  <c r="A65" i="4"/>
  <c r="L64" i="4"/>
  <c r="K64" i="4"/>
  <c r="J64" i="4"/>
  <c r="I64" i="4"/>
  <c r="H64" i="4"/>
  <c r="G64" i="4"/>
  <c r="F64" i="4"/>
  <c r="E64" i="4"/>
  <c r="D64" i="4"/>
  <c r="A64" i="4"/>
  <c r="L63" i="4"/>
  <c r="K63" i="4"/>
  <c r="J63" i="4"/>
  <c r="I63" i="4"/>
  <c r="H63" i="4"/>
  <c r="G63" i="4"/>
  <c r="F63" i="4"/>
  <c r="E63" i="4"/>
  <c r="D63" i="4"/>
  <c r="A63" i="4"/>
  <c r="L62" i="4"/>
  <c r="K62" i="4"/>
  <c r="J62" i="4"/>
  <c r="I62" i="4"/>
  <c r="H62" i="4"/>
  <c r="G62" i="4"/>
  <c r="F62" i="4"/>
  <c r="E62" i="4"/>
  <c r="D62" i="4"/>
  <c r="A62" i="4"/>
  <c r="L61" i="4"/>
  <c r="K61" i="4"/>
  <c r="J61" i="4"/>
  <c r="I61" i="4"/>
  <c r="H61" i="4"/>
  <c r="G61" i="4"/>
  <c r="F61" i="4"/>
  <c r="E61" i="4"/>
  <c r="D61" i="4"/>
  <c r="A61" i="4"/>
  <c r="L60" i="4"/>
  <c r="K60" i="4"/>
  <c r="J60" i="4"/>
  <c r="I60" i="4"/>
  <c r="H60" i="4"/>
  <c r="G60" i="4"/>
  <c r="F60" i="4"/>
  <c r="E60" i="4"/>
  <c r="D60" i="4"/>
  <c r="L58" i="4"/>
  <c r="K58" i="4"/>
  <c r="J58" i="4"/>
  <c r="I58" i="4"/>
  <c r="H58" i="4"/>
  <c r="G58" i="4"/>
  <c r="F58" i="4"/>
  <c r="E58" i="4"/>
  <c r="D58" i="4"/>
  <c r="A58" i="4"/>
  <c r="L56" i="4"/>
  <c r="K56" i="4"/>
  <c r="J56" i="4"/>
  <c r="I56" i="4"/>
  <c r="H56" i="4"/>
  <c r="G56" i="4"/>
  <c r="F56" i="4"/>
  <c r="E56" i="4"/>
  <c r="D56" i="4"/>
  <c r="L54" i="4"/>
  <c r="K54" i="4"/>
  <c r="J54" i="4"/>
  <c r="I54" i="4"/>
  <c r="H54" i="4"/>
  <c r="G54" i="4"/>
  <c r="F54" i="4"/>
  <c r="E54" i="4"/>
  <c r="D54" i="4"/>
  <c r="A54" i="4"/>
  <c r="L53" i="4"/>
  <c r="K53" i="4"/>
  <c r="J53" i="4"/>
  <c r="I53" i="4"/>
  <c r="H53" i="4"/>
  <c r="G53" i="4"/>
  <c r="F53" i="4"/>
  <c r="E53" i="4"/>
  <c r="D53" i="4"/>
  <c r="A53" i="4"/>
  <c r="L52" i="4"/>
  <c r="K52" i="4"/>
  <c r="J52" i="4"/>
  <c r="I52" i="4"/>
  <c r="H52" i="4"/>
  <c r="G52" i="4"/>
  <c r="F52" i="4"/>
  <c r="E52" i="4"/>
  <c r="D52" i="4"/>
  <c r="A52" i="4"/>
  <c r="L51" i="4"/>
  <c r="K51" i="4"/>
  <c r="J51" i="4"/>
  <c r="I51" i="4"/>
  <c r="H51" i="4"/>
  <c r="G51" i="4"/>
  <c r="F51" i="4"/>
  <c r="E51" i="4"/>
  <c r="D51" i="4"/>
  <c r="A51" i="4"/>
  <c r="L50" i="4"/>
  <c r="K50" i="4"/>
  <c r="J50" i="4"/>
  <c r="I50" i="4"/>
  <c r="H50" i="4"/>
  <c r="G50" i="4"/>
  <c r="F50" i="4"/>
  <c r="E50" i="4"/>
  <c r="D50" i="4"/>
  <c r="A50" i="4"/>
  <c r="L49" i="4"/>
  <c r="K49" i="4"/>
  <c r="J49" i="4"/>
  <c r="I49" i="4"/>
  <c r="H49" i="4"/>
  <c r="G49" i="4"/>
  <c r="F49" i="4"/>
  <c r="E49" i="4"/>
  <c r="D49" i="4"/>
  <c r="L47" i="4"/>
  <c r="K47" i="4"/>
  <c r="J47" i="4"/>
  <c r="I47" i="4"/>
  <c r="H47" i="4"/>
  <c r="G47" i="4"/>
  <c r="F47" i="4"/>
  <c r="E47" i="4"/>
  <c r="D47" i="4"/>
  <c r="A47" i="4"/>
  <c r="L46" i="4"/>
  <c r="K46" i="4"/>
  <c r="J46" i="4"/>
  <c r="I46" i="4"/>
  <c r="H46" i="4"/>
  <c r="G46" i="4"/>
  <c r="F46" i="4"/>
  <c r="E46" i="4"/>
  <c r="D46" i="4"/>
  <c r="A46" i="4"/>
  <c r="L45" i="4"/>
  <c r="K45" i="4"/>
  <c r="J45" i="4"/>
  <c r="I45" i="4"/>
  <c r="H45" i="4"/>
  <c r="G45" i="4"/>
  <c r="F45" i="4"/>
  <c r="E45" i="4"/>
  <c r="D45" i="4"/>
  <c r="A45" i="4"/>
  <c r="L44" i="4"/>
  <c r="K44" i="4"/>
  <c r="J44" i="4"/>
  <c r="I44" i="4"/>
  <c r="H44" i="4"/>
  <c r="G44" i="4"/>
  <c r="F44" i="4"/>
  <c r="E44" i="4"/>
  <c r="D44" i="4"/>
  <c r="A44" i="4"/>
  <c r="L43" i="4"/>
  <c r="K43" i="4"/>
  <c r="J43" i="4"/>
  <c r="I43" i="4"/>
  <c r="H43" i="4"/>
  <c r="G43" i="4"/>
  <c r="F43" i="4"/>
  <c r="E43" i="4"/>
  <c r="D43" i="4"/>
  <c r="A43" i="4"/>
  <c r="L42" i="4"/>
  <c r="K42" i="4"/>
  <c r="J42" i="4"/>
  <c r="I42" i="4"/>
  <c r="H42" i="4"/>
  <c r="G42" i="4"/>
  <c r="F42" i="4"/>
  <c r="E42" i="4"/>
  <c r="D42" i="4"/>
  <c r="A42" i="4"/>
  <c r="L41" i="4"/>
  <c r="K41" i="4"/>
  <c r="J41" i="4"/>
  <c r="I41" i="4"/>
  <c r="H41" i="4"/>
  <c r="G41" i="4"/>
  <c r="F41" i="4"/>
  <c r="E41" i="4"/>
  <c r="D41" i="4"/>
  <c r="A41" i="4"/>
  <c r="L40" i="4"/>
  <c r="K40" i="4"/>
  <c r="J40" i="4"/>
  <c r="I40" i="4"/>
  <c r="H40" i="4"/>
  <c r="G40" i="4"/>
  <c r="F40" i="4"/>
  <c r="E40" i="4"/>
  <c r="D40" i="4"/>
  <c r="A40" i="4"/>
  <c r="L39" i="4"/>
  <c r="K39" i="4"/>
  <c r="J39" i="4"/>
  <c r="I39" i="4"/>
  <c r="H39" i="4"/>
  <c r="G39" i="4"/>
  <c r="F39" i="4"/>
  <c r="E39" i="4"/>
  <c r="D39" i="4"/>
  <c r="A39" i="4"/>
  <c r="L38" i="4"/>
  <c r="K38" i="4"/>
  <c r="J38" i="4"/>
  <c r="I38" i="4"/>
  <c r="H38" i="4"/>
  <c r="G38" i="4"/>
  <c r="F38" i="4"/>
  <c r="E38" i="4"/>
  <c r="D38" i="4"/>
  <c r="A38" i="4"/>
  <c r="L37" i="4"/>
  <c r="K37" i="4"/>
  <c r="J37" i="4"/>
  <c r="I37" i="4"/>
  <c r="H37" i="4"/>
  <c r="G37" i="4"/>
  <c r="F37" i="4"/>
  <c r="E37" i="4"/>
  <c r="D37" i="4"/>
  <c r="A37" i="4"/>
  <c r="L36" i="4"/>
  <c r="K36" i="4"/>
  <c r="J36" i="4"/>
  <c r="I36" i="4"/>
  <c r="H36" i="4"/>
  <c r="G36" i="4"/>
  <c r="F36" i="4"/>
  <c r="E36" i="4"/>
  <c r="D36" i="4"/>
  <c r="A36" i="4"/>
  <c r="L35" i="4"/>
  <c r="K35" i="4"/>
  <c r="J35" i="4"/>
  <c r="I35" i="4"/>
  <c r="H35" i="4"/>
  <c r="G35" i="4"/>
  <c r="F35" i="4"/>
  <c r="E35" i="4"/>
  <c r="D35" i="4"/>
  <c r="A35" i="4"/>
  <c r="L34" i="4"/>
  <c r="K34" i="4"/>
  <c r="J34" i="4"/>
  <c r="I34" i="4"/>
  <c r="H34" i="4"/>
  <c r="G34" i="4"/>
  <c r="F34" i="4"/>
  <c r="E34" i="4"/>
  <c r="D34" i="4"/>
  <c r="A34" i="4"/>
  <c r="L33" i="4"/>
  <c r="K33" i="4"/>
  <c r="J33" i="4"/>
  <c r="I33" i="4"/>
  <c r="H33" i="4"/>
  <c r="G33" i="4"/>
  <c r="F33" i="4"/>
  <c r="E33" i="4"/>
  <c r="D33" i="4"/>
  <c r="A33" i="4"/>
  <c r="L32" i="4"/>
  <c r="K32" i="4"/>
  <c r="J32" i="4"/>
  <c r="I32" i="4"/>
  <c r="H32" i="4"/>
  <c r="G32" i="4"/>
  <c r="F32" i="4"/>
  <c r="E32" i="4"/>
  <c r="D32" i="4"/>
  <c r="A32" i="4"/>
  <c r="L31" i="4"/>
  <c r="K31" i="4"/>
  <c r="J31" i="4"/>
  <c r="I31" i="4"/>
  <c r="H31" i="4"/>
  <c r="G31" i="4"/>
  <c r="F31" i="4"/>
  <c r="E31" i="4"/>
  <c r="D31" i="4"/>
  <c r="A31" i="4"/>
  <c r="L30" i="4"/>
  <c r="K30" i="4"/>
  <c r="J30" i="4"/>
  <c r="I30" i="4"/>
  <c r="H30" i="4"/>
  <c r="G30" i="4"/>
  <c r="F30" i="4"/>
  <c r="E30" i="4"/>
  <c r="D30" i="4"/>
  <c r="A30" i="4"/>
  <c r="L29" i="4"/>
  <c r="K29" i="4"/>
  <c r="J29" i="4"/>
  <c r="I29" i="4"/>
  <c r="H29" i="4"/>
  <c r="G29" i="4"/>
  <c r="F29" i="4"/>
  <c r="E29" i="4"/>
  <c r="D29" i="4"/>
  <c r="A29" i="4"/>
  <c r="L28" i="4"/>
  <c r="K28" i="4"/>
  <c r="J28" i="4"/>
  <c r="I28" i="4"/>
  <c r="H28" i="4"/>
  <c r="G28" i="4"/>
  <c r="F28" i="4"/>
  <c r="E28" i="4"/>
  <c r="D28" i="4"/>
  <c r="A28" i="4"/>
  <c r="L27" i="4"/>
  <c r="K27" i="4"/>
  <c r="J27" i="4"/>
  <c r="I27" i="4"/>
  <c r="H27" i="4"/>
  <c r="G27" i="4"/>
  <c r="F27" i="4"/>
  <c r="E27" i="4"/>
  <c r="D27" i="4"/>
  <c r="L25" i="4"/>
  <c r="K25" i="4"/>
  <c r="J25" i="4"/>
  <c r="I25" i="4"/>
  <c r="H25" i="4"/>
  <c r="G25" i="4"/>
  <c r="F25" i="4"/>
  <c r="E25" i="4"/>
  <c r="D25" i="4"/>
  <c r="A25" i="4"/>
  <c r="L24" i="4"/>
  <c r="K24" i="4"/>
  <c r="J24" i="4"/>
  <c r="I24" i="4"/>
  <c r="H24" i="4"/>
  <c r="G24" i="4"/>
  <c r="F24" i="4"/>
  <c r="E24" i="4"/>
  <c r="D24" i="4"/>
  <c r="A24" i="4"/>
  <c r="L23" i="4"/>
  <c r="K23" i="4"/>
  <c r="J23" i="4"/>
  <c r="I23" i="4"/>
  <c r="H23" i="4"/>
  <c r="G23" i="4"/>
  <c r="F23" i="4"/>
  <c r="E23" i="4"/>
  <c r="D23" i="4"/>
  <c r="A23" i="4"/>
  <c r="L22" i="4"/>
  <c r="K22" i="4"/>
  <c r="J22" i="4"/>
  <c r="I22" i="4"/>
  <c r="H22" i="4"/>
  <c r="G22" i="4"/>
  <c r="F22" i="4"/>
  <c r="E22" i="4"/>
  <c r="D22" i="4"/>
  <c r="A22" i="4"/>
  <c r="L21" i="4"/>
  <c r="K21" i="4"/>
  <c r="J21" i="4"/>
  <c r="I21" i="4"/>
  <c r="H21" i="4"/>
  <c r="G21" i="4"/>
  <c r="F21" i="4"/>
  <c r="E21" i="4"/>
  <c r="D21" i="4"/>
  <c r="A21" i="4"/>
  <c r="L20" i="4"/>
  <c r="K20" i="4"/>
  <c r="J20" i="4"/>
  <c r="I20" i="4"/>
  <c r="H20" i="4"/>
  <c r="G20" i="4"/>
  <c r="F20" i="4"/>
  <c r="E20" i="4"/>
  <c r="D20" i="4"/>
  <c r="A20" i="4"/>
  <c r="L19" i="4"/>
  <c r="K19" i="4"/>
  <c r="J19" i="4"/>
  <c r="I19" i="4"/>
  <c r="H19" i="4"/>
  <c r="G19" i="4"/>
  <c r="F19" i="4"/>
  <c r="E19" i="4"/>
  <c r="D19" i="4"/>
  <c r="A19" i="4"/>
  <c r="L18" i="4"/>
  <c r="K18" i="4"/>
  <c r="J18" i="4"/>
  <c r="I18" i="4"/>
  <c r="H18" i="4"/>
  <c r="G18" i="4"/>
  <c r="F18" i="4"/>
  <c r="E18" i="4"/>
  <c r="D18" i="4"/>
  <c r="A18" i="4"/>
  <c r="L17" i="4"/>
  <c r="K17" i="4"/>
  <c r="J17" i="4"/>
  <c r="I17" i="4"/>
  <c r="H17" i="4"/>
  <c r="G17" i="4"/>
  <c r="F17" i="4"/>
  <c r="E17" i="4"/>
  <c r="D17" i="4"/>
  <c r="A17" i="4"/>
  <c r="L16" i="4"/>
  <c r="K16" i="4"/>
  <c r="J16" i="4"/>
  <c r="I16" i="4"/>
  <c r="H16" i="4"/>
  <c r="G16" i="4"/>
  <c r="F16" i="4"/>
  <c r="E16" i="4"/>
  <c r="D16" i="4"/>
  <c r="A16" i="4"/>
  <c r="L15" i="4"/>
  <c r="K15" i="4"/>
  <c r="J15" i="4"/>
  <c r="I15" i="4"/>
  <c r="H15" i="4"/>
  <c r="G15" i="4"/>
  <c r="F15" i="4"/>
  <c r="E15" i="4"/>
  <c r="D15" i="4"/>
  <c r="A15" i="4"/>
  <c r="L14" i="4"/>
  <c r="K14" i="4"/>
  <c r="J14" i="4"/>
  <c r="I14" i="4"/>
  <c r="H14" i="4"/>
  <c r="G14" i="4"/>
  <c r="F14" i="4"/>
  <c r="E14" i="4"/>
  <c r="D14" i="4"/>
  <c r="A14" i="4"/>
  <c r="L13" i="4"/>
  <c r="K13" i="4"/>
  <c r="J13" i="4"/>
  <c r="I13" i="4"/>
  <c r="H13" i="4"/>
  <c r="G13" i="4"/>
  <c r="F13" i="4"/>
  <c r="E13" i="4"/>
  <c r="D13" i="4"/>
  <c r="A13" i="4"/>
  <c r="L12" i="4"/>
  <c r="K12" i="4"/>
  <c r="J12" i="4"/>
  <c r="I12" i="4"/>
  <c r="H12" i="4"/>
  <c r="G12" i="4"/>
  <c r="F12" i="4"/>
  <c r="E12" i="4"/>
  <c r="D12" i="4"/>
  <c r="A12" i="4"/>
  <c r="L11" i="4"/>
  <c r="K11" i="4"/>
  <c r="J11" i="4"/>
  <c r="I11" i="4"/>
  <c r="H11" i="4"/>
  <c r="G11" i="4"/>
  <c r="F11" i="4"/>
  <c r="E11" i="4"/>
  <c r="D11" i="4"/>
  <c r="A11" i="4"/>
  <c r="L10" i="4"/>
  <c r="K10" i="4"/>
  <c r="J10" i="4"/>
  <c r="I10" i="4"/>
  <c r="H10" i="4"/>
  <c r="G10" i="4"/>
  <c r="F10" i="4"/>
  <c r="E10" i="4"/>
  <c r="D10" i="4"/>
  <c r="A10" i="4"/>
  <c r="L9" i="4"/>
  <c r="K9" i="4"/>
  <c r="J9" i="4"/>
  <c r="I9" i="4"/>
  <c r="H9" i="4"/>
  <c r="G9" i="4"/>
  <c r="F9" i="4"/>
  <c r="E9" i="4"/>
  <c r="D9" i="4"/>
  <c r="L7" i="4"/>
  <c r="K7" i="4"/>
  <c r="J7" i="4"/>
  <c r="I7" i="4"/>
  <c r="H7" i="4"/>
  <c r="G7" i="4"/>
  <c r="F7" i="4"/>
  <c r="E7" i="4"/>
  <c r="D7" i="4"/>
  <c r="A7" i="4"/>
  <c r="L6" i="4"/>
  <c r="K6" i="4"/>
  <c r="J6" i="4"/>
  <c r="I6" i="4"/>
  <c r="H6" i="4"/>
  <c r="G6" i="4"/>
  <c r="F6" i="4"/>
  <c r="E6" i="4"/>
  <c r="D6" i="4"/>
  <c r="A6" i="4"/>
  <c r="L5" i="4"/>
  <c r="K5" i="4"/>
  <c r="J5" i="4"/>
  <c r="I5" i="4"/>
  <c r="H5" i="4"/>
  <c r="G5" i="4"/>
  <c r="F5" i="4"/>
  <c r="E5" i="4"/>
  <c r="D5" i="4"/>
  <c r="A5" i="4"/>
  <c r="L4" i="4"/>
  <c r="K4" i="4"/>
  <c r="J4" i="4"/>
  <c r="I4" i="4"/>
  <c r="H4" i="4"/>
  <c r="G4" i="4"/>
  <c r="F4" i="4"/>
  <c r="E4" i="4"/>
  <c r="D4" i="4"/>
  <c r="Q86" i="4"/>
  <c r="P48" i="4"/>
  <c r="Q48" i="4"/>
  <c r="R48" i="4"/>
  <c r="P129" i="4"/>
  <c r="R129" i="4"/>
  <c r="Q129" i="4"/>
  <c r="P121" i="4"/>
  <c r="Q121" i="4"/>
  <c r="P136" i="4"/>
  <c r="P108" i="4"/>
  <c r="Q108" i="4"/>
  <c r="Q97" i="4"/>
  <c r="P240" i="4"/>
  <c r="R157" i="4"/>
  <c r="Q240" i="4"/>
  <c r="Q79" i="4"/>
  <c r="R97" i="4"/>
  <c r="P97" i="4"/>
  <c r="Q26" i="4"/>
  <c r="R26" i="4"/>
  <c r="P26" i="4"/>
  <c r="R79" i="4"/>
  <c r="P79" i="4"/>
  <c r="Q55" i="4"/>
  <c r="R55" i="4"/>
  <c r="P55" i="4"/>
  <c r="P163" i="4"/>
  <c r="Q163" i="4"/>
  <c r="P8" i="4"/>
  <c r="Q8" i="4"/>
  <c r="Q218" i="4"/>
  <c r="P184" i="4"/>
  <c r="Q184" i="4"/>
  <c r="R151" i="4"/>
  <c r="P218" i="4"/>
  <c r="P274" i="4"/>
  <c r="P310" i="4"/>
  <c r="Q151" i="4"/>
  <c r="P303" i="4"/>
  <c r="F330" i="6"/>
  <c r="D93" i="6"/>
  <c r="I93" i="6" s="1"/>
  <c r="D326" i="6"/>
  <c r="I326" i="6" s="1"/>
  <c r="D330" i="6"/>
  <c r="I330" i="6" s="1"/>
  <c r="G330" i="6"/>
  <c r="M316" i="4"/>
  <c r="H93" i="6"/>
  <c r="M256" i="4"/>
  <c r="F187" i="6"/>
  <c r="F43" i="6"/>
  <c r="D224" i="6"/>
  <c r="I224" i="6" s="1"/>
  <c r="M283" i="4"/>
  <c r="F311" i="6"/>
  <c r="G311" i="6"/>
  <c r="M297" i="4"/>
  <c r="H311" i="6"/>
  <c r="D318" i="6"/>
  <c r="I318" i="6" s="1"/>
  <c r="M304" i="4"/>
  <c r="G318" i="6"/>
  <c r="F275" i="6"/>
  <c r="M262" i="4"/>
  <c r="G20" i="6"/>
  <c r="M20" i="4"/>
  <c r="F154" i="6"/>
  <c r="G154" i="6"/>
  <c r="D203" i="6"/>
  <c r="I203" i="6" s="1"/>
  <c r="F207" i="6"/>
  <c r="G207" i="6"/>
  <c r="D138" i="6"/>
  <c r="I138" i="6" s="1"/>
  <c r="M158" i="4"/>
  <c r="D207" i="6"/>
  <c r="I207" i="6" s="1"/>
  <c r="H203" i="6"/>
  <c r="M309" i="4"/>
  <c r="H181" i="6"/>
  <c r="G323" i="6"/>
  <c r="F109" i="6"/>
  <c r="D251" i="6"/>
  <c r="I251" i="6" s="1"/>
  <c r="D114" i="6"/>
  <c r="I114" i="6" s="1"/>
  <c r="F259" i="6"/>
  <c r="G259" i="6"/>
  <c r="F118" i="6"/>
  <c r="G118" i="6"/>
  <c r="M90" i="4"/>
  <c r="F149" i="6"/>
  <c r="H259" i="6"/>
  <c r="D259" i="6"/>
  <c r="I259" i="6" s="1"/>
  <c r="M246" i="4"/>
  <c r="G158" i="6"/>
  <c r="H178" i="6"/>
  <c r="G178" i="6"/>
  <c r="D178" i="6"/>
  <c r="I178" i="6" s="1"/>
  <c r="H236" i="6"/>
  <c r="D66" i="6"/>
  <c r="I66" i="6" s="1"/>
  <c r="G297" i="6"/>
  <c r="D323" i="6"/>
  <c r="I323" i="6" s="1"/>
  <c r="H326" i="6"/>
  <c r="M312" i="4"/>
  <c r="G245" i="6"/>
  <c r="G271" i="6"/>
  <c r="H145" i="6"/>
  <c r="H50" i="6"/>
  <c r="G145" i="6"/>
  <c r="H124" i="6"/>
  <c r="H251" i="6"/>
  <c r="H121" i="6"/>
  <c r="H186" i="6"/>
  <c r="H318" i="6"/>
  <c r="F58" i="6"/>
  <c r="F114" i="6"/>
  <c r="H330" i="6"/>
  <c r="H338" i="6"/>
  <c r="H51" i="6"/>
  <c r="G51" i="6"/>
  <c r="D43" i="6"/>
  <c r="I43" i="6" s="1"/>
  <c r="H43" i="6"/>
  <c r="M83" i="4"/>
  <c r="G75" i="6"/>
  <c r="D55" i="6"/>
  <c r="I55" i="6" s="1"/>
  <c r="F229" i="6"/>
  <c r="M35" i="4"/>
  <c r="H103" i="6"/>
  <c r="M60" i="4"/>
  <c r="H32" i="6"/>
  <c r="H29" i="6"/>
  <c r="H270" i="6"/>
  <c r="D103" i="6"/>
  <c r="I103" i="6" s="1"/>
  <c r="D64" i="6"/>
  <c r="I64" i="6" s="1"/>
  <c r="M253" i="4"/>
  <c r="D262" i="6"/>
  <c r="I262" i="6" s="1"/>
  <c r="G172" i="6"/>
  <c r="H88" i="6"/>
  <c r="H168" i="6"/>
  <c r="H108" i="6"/>
  <c r="H172" i="6"/>
  <c r="M116" i="4"/>
  <c r="D214" i="6"/>
  <c r="I214" i="6" s="1"/>
  <c r="D278" i="6"/>
  <c r="I278" i="6" s="1"/>
  <c r="H226" i="6"/>
  <c r="G168" i="6"/>
  <c r="H266" i="6"/>
  <c r="F262" i="6"/>
  <c r="F250" i="6"/>
  <c r="D96" i="6"/>
  <c r="I96" i="6" s="1"/>
  <c r="M280" i="4"/>
  <c r="F294" i="6"/>
  <c r="H246" i="6"/>
  <c r="G235" i="6"/>
  <c r="G247" i="6"/>
  <c r="G175" i="6"/>
  <c r="M167" i="4"/>
  <c r="F175" i="6"/>
  <c r="G187" i="6"/>
  <c r="M207" i="4"/>
  <c r="H220" i="6"/>
  <c r="G220" i="6"/>
  <c r="F204" i="6"/>
  <c r="D220" i="6"/>
  <c r="I220" i="6" s="1"/>
  <c r="M77" i="4"/>
  <c r="D92" i="6"/>
  <c r="I92" i="6" s="1"/>
  <c r="H139" i="6"/>
  <c r="F265" i="6"/>
  <c r="G269" i="6"/>
  <c r="H49" i="6"/>
  <c r="G294" i="6"/>
  <c r="D294" i="6"/>
  <c r="I294" i="6" s="1"/>
  <c r="M325" i="4"/>
  <c r="F339" i="6"/>
  <c r="H204" i="6"/>
  <c r="H70" i="6"/>
  <c r="D212" i="6"/>
  <c r="I212" i="6" s="1"/>
  <c r="N211" i="4"/>
  <c r="M71" i="4"/>
  <c r="G98" i="6"/>
  <c r="D204" i="6"/>
  <c r="I204" i="6" s="1"/>
  <c r="M191" i="4"/>
  <c r="G212" i="6"/>
  <c r="F212" i="6"/>
  <c r="H212" i="6"/>
  <c r="D290" i="6"/>
  <c r="I290" i="6" s="1"/>
  <c r="H290" i="6"/>
  <c r="M277" i="4"/>
  <c r="G290" i="6"/>
  <c r="F290" i="6"/>
  <c r="G308" i="6"/>
  <c r="M294" i="4"/>
  <c r="D308" i="6"/>
  <c r="I308" i="6" s="1"/>
  <c r="F316" i="6"/>
  <c r="D316" i="6"/>
  <c r="I316" i="6" s="1"/>
  <c r="M302" i="4"/>
  <c r="H294" i="6"/>
  <c r="H308" i="6"/>
  <c r="F49" i="6"/>
  <c r="F208" i="6"/>
  <c r="D60" i="6"/>
  <c r="I60" i="6" s="1"/>
  <c r="H60" i="6"/>
  <c r="F60" i="6"/>
  <c r="M52" i="4"/>
  <c r="M56" i="4"/>
  <c r="H64" i="6"/>
  <c r="G166" i="6"/>
  <c r="F166" i="6"/>
  <c r="D166" i="6"/>
  <c r="I166" i="6" s="1"/>
  <c r="H166" i="6"/>
  <c r="F51" i="6"/>
  <c r="M43" i="4"/>
  <c r="D51" i="6"/>
  <c r="I51" i="6" s="1"/>
  <c r="F224" i="6"/>
  <c r="M211" i="4"/>
  <c r="D274" i="6"/>
  <c r="I274" i="6" s="1"/>
  <c r="F274" i="6"/>
  <c r="F288" i="6"/>
  <c r="F168" i="6"/>
  <c r="H232" i="6"/>
  <c r="F196" i="6"/>
  <c r="H247" i="6"/>
  <c r="F266" i="6"/>
  <c r="G188" i="6"/>
  <c r="D15" i="6"/>
  <c r="I15" i="6" s="1"/>
  <c r="M257" i="4"/>
  <c r="F172" i="6"/>
  <c r="G250" i="6"/>
  <c r="H250" i="6"/>
  <c r="M92" i="4"/>
  <c r="D100" i="6"/>
  <c r="I100" i="6" s="1"/>
  <c r="G100" i="6"/>
  <c r="M96" i="4"/>
  <c r="D115" i="6"/>
  <c r="I115" i="6" s="1"/>
  <c r="F115" i="6"/>
  <c r="F119" i="6"/>
  <c r="F135" i="6"/>
  <c r="H135" i="6"/>
  <c r="M127" i="4"/>
  <c r="D154" i="6"/>
  <c r="I154" i="6" s="1"/>
  <c r="H154" i="6"/>
  <c r="D218" i="6"/>
  <c r="I218" i="6" s="1"/>
  <c r="F225" i="6"/>
  <c r="G225" i="6"/>
  <c r="F278" i="6"/>
  <c r="F247" i="6"/>
  <c r="F232" i="6"/>
  <c r="G196" i="6"/>
  <c r="H188" i="6"/>
  <c r="G270" i="6"/>
  <c r="H91" i="6"/>
  <c r="G274" i="6"/>
  <c r="G32" i="6"/>
  <c r="F55" i="6"/>
  <c r="M47" i="4"/>
  <c r="H97" i="6"/>
  <c r="F97" i="6"/>
  <c r="G97" i="6"/>
  <c r="G124" i="6"/>
  <c r="G95" i="6"/>
  <c r="H95" i="6"/>
  <c r="M87" i="4"/>
  <c r="G46" i="6"/>
  <c r="G23" i="6"/>
  <c r="H27" i="6"/>
  <c r="G27" i="6"/>
  <c r="M38" i="4"/>
  <c r="H77" i="6"/>
  <c r="G123" i="6"/>
  <c r="D127" i="6"/>
  <c r="I127" i="6" s="1"/>
  <c r="G127" i="6"/>
  <c r="H127" i="6"/>
  <c r="M123" i="4"/>
  <c r="M144" i="4"/>
  <c r="D152" i="6"/>
  <c r="I152" i="6" s="1"/>
  <c r="G152" i="6"/>
  <c r="G160" i="6"/>
  <c r="F160" i="6"/>
  <c r="M152" i="4"/>
  <c r="G167" i="6"/>
  <c r="M161" i="4"/>
  <c r="F173" i="6"/>
  <c r="D173" i="6"/>
  <c r="I173" i="6" s="1"/>
  <c r="H173" i="6"/>
  <c r="G173" i="6"/>
  <c r="G177" i="6"/>
  <c r="M225" i="4"/>
  <c r="G238" i="6"/>
  <c r="H238" i="6"/>
  <c r="D242" i="6"/>
  <c r="I242" i="6" s="1"/>
  <c r="H242" i="6"/>
  <c r="M229" i="4"/>
  <c r="G246" i="6"/>
  <c r="M233" i="4"/>
  <c r="D246" i="6"/>
  <c r="I246" i="6" s="1"/>
  <c r="H275" i="6"/>
  <c r="G275" i="6"/>
  <c r="D275" i="6"/>
  <c r="I275" i="6" s="1"/>
  <c r="G286" i="6"/>
  <c r="F286" i="6"/>
  <c r="D286" i="6"/>
  <c r="I286" i="6" s="1"/>
  <c r="M273" i="4"/>
  <c r="H301" i="6"/>
  <c r="M314" i="4"/>
  <c r="H332" i="6"/>
  <c r="F332" i="6"/>
  <c r="G332" i="6"/>
  <c r="G336" i="6"/>
  <c r="F336" i="6"/>
  <c r="D33" i="6"/>
  <c r="I33" i="6" s="1"/>
  <c r="H328" i="6"/>
  <c r="M165" i="4"/>
  <c r="F77" i="6"/>
  <c r="G242" i="6"/>
  <c r="H30" i="6"/>
  <c r="M132" i="4"/>
  <c r="G179" i="6"/>
  <c r="H179" i="6"/>
  <c r="F186" i="6"/>
  <c r="D186" i="6"/>
  <c r="I186" i="6" s="1"/>
  <c r="D230" i="6"/>
  <c r="I230" i="6" s="1"/>
  <c r="F248" i="6"/>
  <c r="G248" i="6"/>
  <c r="F252" i="6"/>
  <c r="D260" i="6"/>
  <c r="I260" i="6" s="1"/>
  <c r="M251" i="4"/>
  <c r="D267" i="6"/>
  <c r="I267" i="6" s="1"/>
  <c r="H267" i="6"/>
  <c r="F267" i="6"/>
  <c r="G267" i="6"/>
  <c r="M258" i="4"/>
  <c r="H271" i="6"/>
  <c r="D327" i="6"/>
  <c r="I327" i="6" s="1"/>
  <c r="M254" i="4"/>
  <c r="F238" i="6"/>
  <c r="M171" i="4"/>
  <c r="H123" i="6"/>
  <c r="F127" i="6"/>
  <c r="D177" i="6"/>
  <c r="I177" i="6" s="1"/>
  <c r="H264" i="6"/>
  <c r="H248" i="6"/>
  <c r="G186" i="6"/>
  <c r="D332" i="6"/>
  <c r="I332" i="6" s="1"/>
  <c r="O236" i="4"/>
  <c r="D88" i="6"/>
  <c r="I88" i="6" s="1"/>
  <c r="F88" i="6"/>
  <c r="G88" i="6"/>
  <c r="M178" i="4"/>
  <c r="O323" i="4"/>
  <c r="F13" i="6"/>
  <c r="M67" i="4"/>
  <c r="F75" i="6"/>
  <c r="H85" i="6"/>
  <c r="D85" i="6"/>
  <c r="I85" i="6" s="1"/>
  <c r="G236" i="6"/>
  <c r="F236" i="6"/>
  <c r="G96" i="6"/>
  <c r="F96" i="6"/>
  <c r="F143" i="6"/>
  <c r="G143" i="6"/>
  <c r="G229" i="6"/>
  <c r="D229" i="6"/>
  <c r="I229" i="6" s="1"/>
  <c r="G194" i="6"/>
  <c r="F198" i="6"/>
  <c r="G198" i="6"/>
  <c r="F214" i="6"/>
  <c r="M201" i="4"/>
  <c r="G214" i="6"/>
  <c r="M267" i="4"/>
  <c r="F326" i="6"/>
  <c r="G326" i="6"/>
  <c r="H210" i="6"/>
  <c r="G306" i="6"/>
  <c r="D198" i="6"/>
  <c r="I198" i="6" s="1"/>
  <c r="D228" i="6"/>
  <c r="I228" i="6" s="1"/>
  <c r="H194" i="6"/>
  <c r="F93" i="6"/>
  <c r="G128" i="6"/>
  <c r="G161" i="6"/>
  <c r="D161" i="6"/>
  <c r="I161" i="6" s="1"/>
  <c r="M14" i="4"/>
  <c r="M29" i="4"/>
  <c r="H37" i="6"/>
  <c r="D37" i="6"/>
  <c r="I37" i="6" s="1"/>
  <c r="D45" i="6"/>
  <c r="I45" i="6" s="1"/>
  <c r="H45" i="6"/>
  <c r="F45" i="6"/>
  <c r="H61" i="6"/>
  <c r="F181" i="6"/>
  <c r="G181" i="6"/>
  <c r="D181" i="6"/>
  <c r="I181" i="6" s="1"/>
  <c r="G213" i="6"/>
  <c r="G222" i="6"/>
  <c r="D222" i="6"/>
  <c r="I222" i="6" s="1"/>
  <c r="F222" i="6"/>
  <c r="M209" i="4"/>
  <c r="H222" i="6"/>
  <c r="H255" i="6"/>
  <c r="H305" i="6"/>
  <c r="M291" i="4"/>
  <c r="G313" i="6"/>
  <c r="M299" i="4"/>
  <c r="D313" i="6"/>
  <c r="I313" i="6" s="1"/>
  <c r="M307" i="4"/>
  <c r="F335" i="6"/>
  <c r="H335" i="6"/>
  <c r="D335" i="6"/>
  <c r="I335" i="6" s="1"/>
  <c r="M321" i="4"/>
  <c r="F37" i="6"/>
  <c r="F61" i="6"/>
  <c r="H313" i="6"/>
  <c r="G335" i="6"/>
  <c r="M37" i="4"/>
  <c r="D26" i="6"/>
  <c r="I26" i="6" s="1"/>
  <c r="H26" i="6"/>
  <c r="M18" i="4"/>
  <c r="G41" i="6"/>
  <c r="H41" i="6"/>
  <c r="M93" i="4"/>
  <c r="F164" i="6"/>
  <c r="M156" i="4"/>
  <c r="G164" i="6"/>
  <c r="M203" i="4"/>
  <c r="G279" i="6"/>
  <c r="M266" i="4"/>
  <c r="H279" i="6"/>
  <c r="F279" i="6"/>
  <c r="D339" i="6"/>
  <c r="I339" i="6" s="1"/>
  <c r="H339" i="6"/>
  <c r="D41" i="6"/>
  <c r="I41" i="6" s="1"/>
  <c r="G45" i="6"/>
  <c r="G339" i="6"/>
  <c r="D305" i="6"/>
  <c r="I305" i="6" s="1"/>
  <c r="F313" i="6"/>
  <c r="D279" i="6"/>
  <c r="I279" i="6" s="1"/>
  <c r="H164" i="6"/>
  <c r="H54" i="6"/>
  <c r="M46" i="4"/>
  <c r="G121" i="6"/>
  <c r="F121" i="6"/>
  <c r="D121" i="6"/>
  <c r="I121" i="6" s="1"/>
  <c r="H170" i="6"/>
  <c r="G170" i="6"/>
  <c r="M162" i="4"/>
  <c r="G199" i="6"/>
  <c r="M186" i="4"/>
  <c r="G210" i="6"/>
  <c r="D210" i="6"/>
  <c r="I210" i="6" s="1"/>
  <c r="M263" i="4"/>
  <c r="G54" i="6"/>
  <c r="H143" i="6"/>
  <c r="M149" i="4"/>
  <c r="F179" i="6"/>
  <c r="D271" i="6"/>
  <c r="I271" i="6" s="1"/>
  <c r="D336" i="6"/>
  <c r="I336" i="6" s="1"/>
  <c r="D149" i="6"/>
  <c r="I149" i="6" s="1"/>
  <c r="H117" i="6"/>
  <c r="M109" i="4"/>
  <c r="D199" i="6"/>
  <c r="I199" i="6" s="1"/>
  <c r="F199" i="6"/>
  <c r="F177" i="6"/>
  <c r="D170" i="6"/>
  <c r="I170" i="6" s="1"/>
  <c r="D102" i="6"/>
  <c r="I102" i="6" s="1"/>
  <c r="F276" i="6"/>
  <c r="M153" i="4"/>
  <c r="M261" i="4"/>
  <c r="M322" i="4"/>
  <c r="F54" i="6"/>
  <c r="D175" i="6"/>
  <c r="I175" i="6" s="1"/>
  <c r="H161" i="6"/>
  <c r="H336" i="6"/>
  <c r="G149" i="6"/>
  <c r="D117" i="6"/>
  <c r="I117" i="6" s="1"/>
  <c r="H199" i="6"/>
  <c r="H177" i="6"/>
  <c r="M135" i="4"/>
  <c r="M113" i="4"/>
  <c r="D95" i="6"/>
  <c r="I95" i="6" s="1"/>
  <c r="F95" i="6"/>
  <c r="M11" i="4"/>
  <c r="H78" i="6"/>
  <c r="F78" i="6"/>
  <c r="H81" i="6"/>
  <c r="G86" i="6"/>
  <c r="M81" i="4"/>
  <c r="D89" i="6"/>
  <c r="I89" i="6" s="1"/>
  <c r="G89" i="6"/>
  <c r="H89" i="6"/>
  <c r="G108" i="6"/>
  <c r="F108" i="6"/>
  <c r="D108" i="6"/>
  <c r="I108" i="6" s="1"/>
  <c r="F111" i="6"/>
  <c r="M103" i="4"/>
  <c r="G111" i="6"/>
  <c r="H111" i="6"/>
  <c r="D237" i="6"/>
  <c r="I237" i="6" s="1"/>
  <c r="F240" i="6"/>
  <c r="H240" i="6"/>
  <c r="D240" i="6"/>
  <c r="I240" i="6" s="1"/>
  <c r="G240" i="6"/>
  <c r="M227" i="4"/>
  <c r="G243" i="6"/>
  <c r="F243" i="6"/>
  <c r="D243" i="6"/>
  <c r="I243" i="6" s="1"/>
  <c r="M230" i="4"/>
  <c r="H243" i="6"/>
  <c r="M236" i="4"/>
  <c r="G261" i="6"/>
  <c r="H268" i="6"/>
  <c r="H342" i="6"/>
  <c r="M328" i="4"/>
  <c r="F342" i="6"/>
  <c r="G342" i="6"/>
  <c r="D342" i="6"/>
  <c r="I342" i="6" s="1"/>
  <c r="D111" i="6"/>
  <c r="I111" i="6" s="1"/>
  <c r="F89" i="6"/>
  <c r="H62" i="6"/>
  <c r="G62" i="6"/>
  <c r="D62" i="6"/>
  <c r="I62" i="6" s="1"/>
  <c r="F62" i="6"/>
  <c r="M25" i="4"/>
  <c r="G33" i="6"/>
  <c r="H36" i="6"/>
  <c r="Q233" i="4"/>
  <c r="N146" i="4"/>
  <c r="Q146" i="4" s="1"/>
  <c r="O278" i="4"/>
  <c r="N202" i="4"/>
  <c r="R202" i="4" s="1"/>
  <c r="N32" i="4"/>
  <c r="P32" i="4" s="1"/>
  <c r="N244" i="4"/>
  <c r="O244" i="4"/>
  <c r="O134" i="4"/>
  <c r="G81" i="6"/>
  <c r="M70" i="4"/>
  <c r="F81" i="6"/>
  <c r="D78" i="6"/>
  <c r="I78" i="6" s="1"/>
  <c r="D81" i="6"/>
  <c r="I81" i="6" s="1"/>
  <c r="G68" i="6"/>
  <c r="H68" i="6"/>
  <c r="F68" i="6"/>
  <c r="N264" i="4"/>
  <c r="P264" i="4" s="1"/>
  <c r="O268" i="4"/>
  <c r="N319" i="4"/>
  <c r="Q319" i="4" s="1"/>
  <c r="R138" i="4"/>
  <c r="Q303" i="4"/>
  <c r="R303" i="4"/>
  <c r="G141" i="6"/>
  <c r="F141" i="6"/>
  <c r="M133" i="4"/>
  <c r="H141" i="6"/>
  <c r="D141" i="6"/>
  <c r="I141" i="6" s="1"/>
  <c r="G162" i="6"/>
  <c r="F162" i="6"/>
  <c r="H162" i="6"/>
  <c r="M154" i="4"/>
  <c r="D162" i="6"/>
  <c r="I162" i="6" s="1"/>
  <c r="M210" i="4"/>
  <c r="D328" i="6"/>
  <c r="I328" i="6" s="1"/>
  <c r="G328" i="6"/>
  <c r="D249" i="6"/>
  <c r="I249" i="6" s="1"/>
  <c r="D219" i="6"/>
  <c r="I219" i="6" s="1"/>
  <c r="M239" i="4"/>
  <c r="G169" i="6"/>
  <c r="D59" i="6"/>
  <c r="I59" i="6" s="1"/>
  <c r="F59" i="6"/>
  <c r="H69" i="6"/>
  <c r="M68" i="4"/>
  <c r="F79" i="6"/>
  <c r="H79" i="6"/>
  <c r="D79" i="6"/>
  <c r="I79" i="6" s="1"/>
  <c r="G79" i="6"/>
  <c r="G122" i="6"/>
  <c r="F122" i="6"/>
  <c r="H249" i="6"/>
  <c r="M206" i="4"/>
  <c r="F255" i="6"/>
  <c r="D122" i="6"/>
  <c r="I122" i="6" s="1"/>
  <c r="G40" i="6"/>
  <c r="M32" i="4"/>
  <c r="D150" i="6"/>
  <c r="I150" i="6" s="1"/>
  <c r="M142" i="4"/>
  <c r="G150" i="6"/>
  <c r="H150" i="6"/>
  <c r="F150" i="6"/>
  <c r="F169" i="6"/>
  <c r="H169" i="6"/>
  <c r="D211" i="6"/>
  <c r="I211" i="6" s="1"/>
  <c r="G211" i="6"/>
  <c r="F211" i="6"/>
  <c r="M198" i="4"/>
  <c r="M208" i="4"/>
  <c r="H221" i="6"/>
  <c r="F249" i="6"/>
  <c r="M242" i="4"/>
  <c r="F328" i="6"/>
  <c r="D223" i="6"/>
  <c r="I223" i="6" s="1"/>
  <c r="R310" i="4"/>
  <c r="Q310" i="4"/>
  <c r="D306" i="6"/>
  <c r="I306" i="6" s="1"/>
  <c r="F64" i="6"/>
  <c r="Q167" i="4"/>
  <c r="D18" i="6"/>
  <c r="I18" i="6" s="1"/>
  <c r="G18" i="6"/>
  <c r="F18" i="6"/>
  <c r="M10" i="4"/>
  <c r="H18" i="6"/>
  <c r="G24" i="6"/>
  <c r="H24" i="6"/>
  <c r="D24" i="6"/>
  <c r="I24" i="6" s="1"/>
  <c r="M16" i="4"/>
  <c r="F31" i="6"/>
  <c r="M23" i="4"/>
  <c r="D31" i="6"/>
  <c r="I31" i="6" s="1"/>
  <c r="H31" i="6"/>
  <c r="G31" i="6"/>
  <c r="D71" i="6"/>
  <c r="I71" i="6" s="1"/>
  <c r="M63" i="4"/>
  <c r="H71" i="6"/>
  <c r="G71" i="6"/>
  <c r="F71" i="6"/>
  <c r="G73" i="6"/>
  <c r="H73" i="6"/>
  <c r="M65" i="4"/>
  <c r="D73" i="6"/>
  <c r="I73" i="6" s="1"/>
  <c r="F73" i="6"/>
  <c r="M82" i="4"/>
  <c r="M99" i="4"/>
  <c r="D107" i="6"/>
  <c r="I107" i="6" s="1"/>
  <c r="G107" i="6"/>
  <c r="F107" i="6"/>
  <c r="H107" i="6"/>
  <c r="G132" i="6"/>
  <c r="M124" i="4"/>
  <c r="D134" i="6"/>
  <c r="I134" i="6" s="1"/>
  <c r="H134" i="6"/>
  <c r="G134" i="6"/>
  <c r="M126" i="4"/>
  <c r="F134" i="6"/>
  <c r="D180" i="6"/>
  <c r="I180" i="6" s="1"/>
  <c r="M174" i="4"/>
  <c r="F182" i="6"/>
  <c r="G182" i="6"/>
  <c r="M176" i="4"/>
  <c r="F184" i="6"/>
  <c r="G184" i="6"/>
  <c r="H184" i="6"/>
  <c r="D184" i="6"/>
  <c r="I184" i="6" s="1"/>
  <c r="H193" i="6"/>
  <c r="F191" i="6"/>
  <c r="H191" i="6"/>
  <c r="D191" i="6"/>
  <c r="I191" i="6" s="1"/>
  <c r="G191" i="6"/>
  <c r="M183" i="4"/>
  <c r="H195" i="6"/>
  <c r="F195" i="6"/>
  <c r="G195" i="6"/>
  <c r="R236" i="4"/>
  <c r="P236" i="4"/>
  <c r="P278" i="4"/>
  <c r="D39" i="6"/>
  <c r="I39" i="6" s="1"/>
  <c r="M50" i="4"/>
  <c r="G58" i="6"/>
  <c r="H293" i="6"/>
  <c r="D293" i="6"/>
  <c r="I293" i="6" s="1"/>
  <c r="G338" i="6"/>
  <c r="D338" i="6"/>
  <c r="I338" i="6" s="1"/>
  <c r="F338" i="6"/>
  <c r="M324" i="4"/>
  <c r="H284" i="6"/>
  <c r="F293" i="6"/>
  <c r="M5" i="4"/>
  <c r="H13" i="6"/>
  <c r="M58" i="4"/>
  <c r="H66" i="6"/>
  <c r="F66" i="6"/>
  <c r="G66" i="6"/>
  <c r="M74" i="4"/>
  <c r="H82" i="6"/>
  <c r="D135" i="6"/>
  <c r="I135" i="6" s="1"/>
  <c r="G135" i="6"/>
  <c r="G244" i="6"/>
  <c r="G163" i="6"/>
  <c r="G293" i="6"/>
  <c r="D58" i="6"/>
  <c r="I58" i="6" s="1"/>
  <c r="H58" i="6"/>
  <c r="H114" i="6"/>
  <c r="M106" i="4"/>
  <c r="G114" i="6"/>
  <c r="D206" i="6"/>
  <c r="I206" i="6" s="1"/>
  <c r="F206" i="6"/>
  <c r="M193" i="4"/>
  <c r="M259" i="4"/>
  <c r="F272" i="6"/>
  <c r="G272" i="6"/>
  <c r="H307" i="6"/>
  <c r="D315" i="6"/>
  <c r="I315" i="6" s="1"/>
  <c r="M301" i="4"/>
  <c r="H319" i="6"/>
  <c r="O227" i="4" l="1"/>
  <c r="R35" i="4"/>
  <c r="Q72" i="4"/>
  <c r="O193" i="4"/>
  <c r="O279" i="4"/>
  <c r="O19" i="4"/>
  <c r="O39" i="4"/>
  <c r="O145" i="4"/>
  <c r="O64" i="4"/>
  <c r="N328" i="4"/>
  <c r="H14" i="6"/>
  <c r="D14" i="6"/>
  <c r="I14" i="6" s="1"/>
  <c r="G14" i="6"/>
  <c r="M6" i="4"/>
  <c r="F14" i="6"/>
  <c r="F53" i="6"/>
  <c r="D53" i="6"/>
  <c r="I53" i="6" s="1"/>
  <c r="H53" i="6"/>
  <c r="G38" i="6"/>
  <c r="D38" i="6"/>
  <c r="I38" i="6" s="1"/>
  <c r="M30" i="4"/>
  <c r="F38" i="6"/>
  <c r="H38" i="6"/>
  <c r="F42" i="6"/>
  <c r="G42" i="6"/>
  <c r="H42" i="6"/>
  <c r="D112" i="6"/>
  <c r="I112" i="6" s="1"/>
  <c r="M104" i="4"/>
  <c r="H112" i="6"/>
  <c r="F147" i="6"/>
  <c r="D147" i="6"/>
  <c r="I147" i="6" s="1"/>
  <c r="H147" i="6"/>
  <c r="M139" i="4"/>
  <c r="H192" i="6"/>
  <c r="D192" i="6"/>
  <c r="I192" i="6" s="1"/>
  <c r="F192" i="6"/>
  <c r="G192" i="6"/>
  <c r="H17" i="6"/>
  <c r="F17" i="6"/>
  <c r="F106" i="6"/>
  <c r="D106" i="6"/>
  <c r="I106" i="6" s="1"/>
  <c r="H106" i="6"/>
  <c r="G106" i="6"/>
  <c r="M98" i="4"/>
  <c r="M181" i="4"/>
  <c r="H189" i="6"/>
  <c r="G189" i="6"/>
  <c r="F189" i="6"/>
  <c r="D189" i="6"/>
  <c r="I189" i="6" s="1"/>
  <c r="H256" i="6"/>
  <c r="M243" i="4"/>
  <c r="M238" i="4"/>
  <c r="F32" i="6"/>
  <c r="M31" i="4"/>
  <c r="F193" i="6"/>
  <c r="H180" i="6"/>
  <c r="G90" i="6"/>
  <c r="G25" i="6"/>
  <c r="D216" i="6"/>
  <c r="I216" i="6" s="1"/>
  <c r="D69" i="6"/>
  <c r="I69" i="6" s="1"/>
  <c r="M61" i="4"/>
  <c r="G219" i="6"/>
  <c r="H223" i="6"/>
  <c r="D36" i="6"/>
  <c r="I36" i="6" s="1"/>
  <c r="H261" i="6"/>
  <c r="H237" i="6"/>
  <c r="F86" i="6"/>
  <c r="H86" i="6"/>
  <c r="M292" i="4"/>
  <c r="H140" i="6"/>
  <c r="G209" i="6"/>
  <c r="G101" i="6"/>
  <c r="D101" i="6"/>
  <c r="I101" i="6" s="1"/>
  <c r="F273" i="6"/>
  <c r="F201" i="6"/>
  <c r="G201" i="6"/>
  <c r="G140" i="6"/>
  <c r="F123" i="6"/>
  <c r="H46" i="6"/>
  <c r="F46" i="6"/>
  <c r="D247" i="6"/>
  <c r="I247" i="6" s="1"/>
  <c r="H98" i="6"/>
  <c r="M260" i="4"/>
  <c r="H269" i="6"/>
  <c r="G155" i="6"/>
  <c r="H119" i="6"/>
  <c r="D187" i="6"/>
  <c r="I187" i="6" s="1"/>
  <c r="M64" i="4"/>
  <c r="G310" i="6"/>
  <c r="G50" i="6"/>
  <c r="M323" i="4"/>
  <c r="H341" i="6"/>
  <c r="D269" i="6"/>
  <c r="I269" i="6" s="1"/>
  <c r="D273" i="6"/>
  <c r="I273" i="6" s="1"/>
  <c r="F251" i="6"/>
  <c r="D32" i="6"/>
  <c r="I32" i="6" s="1"/>
  <c r="G193" i="6"/>
  <c r="M172" i="4"/>
  <c r="G180" i="6"/>
  <c r="F90" i="6"/>
  <c r="F216" i="6"/>
  <c r="F76" i="6"/>
  <c r="G69" i="6"/>
  <c r="G223" i="6"/>
  <c r="G36" i="6"/>
  <c r="F261" i="6"/>
  <c r="M248" i="4"/>
  <c r="M224" i="4"/>
  <c r="F237" i="6"/>
  <c r="D86" i="6"/>
  <c r="I86" i="6" s="1"/>
  <c r="G151" i="6"/>
  <c r="G292" i="6"/>
  <c r="D76" i="6"/>
  <c r="I76" i="6" s="1"/>
  <c r="D296" i="6"/>
  <c r="I296" i="6" s="1"/>
  <c r="H306" i="6"/>
  <c r="M279" i="4"/>
  <c r="H101" i="6"/>
  <c r="D57" i="6"/>
  <c r="I57" i="6" s="1"/>
  <c r="F321" i="6"/>
  <c r="H57" i="6"/>
  <c r="F140" i="6"/>
  <c r="G227" i="6"/>
  <c r="D201" i="6"/>
  <c r="I201" i="6" s="1"/>
  <c r="H227" i="6"/>
  <c r="M115" i="4"/>
  <c r="D119" i="6"/>
  <c r="I119" i="6" s="1"/>
  <c r="G273" i="6"/>
  <c r="D265" i="6"/>
  <c r="I265" i="6" s="1"/>
  <c r="D155" i="6"/>
  <c r="I155" i="6" s="1"/>
  <c r="G119" i="6"/>
  <c r="M179" i="4"/>
  <c r="D72" i="6"/>
  <c r="I72" i="6" s="1"/>
  <c r="H72" i="6"/>
  <c r="D50" i="6"/>
  <c r="I50" i="6" s="1"/>
  <c r="M264" i="4"/>
  <c r="G265" i="6"/>
  <c r="G110" i="6"/>
  <c r="H265" i="6"/>
  <c r="H39" i="6"/>
  <c r="D163" i="6"/>
  <c r="I163" i="6" s="1"/>
  <c r="H90" i="6"/>
  <c r="H219" i="6"/>
  <c r="M221" i="4"/>
  <c r="H76" i="6"/>
  <c r="G216" i="6"/>
  <c r="M28" i="4"/>
  <c r="F57" i="6"/>
  <c r="M49" i="4"/>
  <c r="H321" i="6"/>
  <c r="H201" i="6"/>
  <c r="F104" i="6"/>
  <c r="F277" i="6"/>
  <c r="D321" i="6"/>
  <c r="I321" i="6" s="1"/>
  <c r="D98" i="6"/>
  <c r="I98" i="6" s="1"/>
  <c r="G72" i="6"/>
  <c r="H333" i="6"/>
  <c r="M42" i="4"/>
  <c r="F341" i="6"/>
  <c r="H110" i="6"/>
  <c r="G277" i="6"/>
  <c r="M319" i="4"/>
  <c r="M315" i="4"/>
  <c r="F329" i="6"/>
  <c r="F21" i="6"/>
  <c r="H21" i="6"/>
  <c r="F83" i="6"/>
  <c r="H83" i="6"/>
  <c r="D83" i="6"/>
  <c r="I83" i="6" s="1"/>
  <c r="G113" i="6"/>
  <c r="H113" i="6"/>
  <c r="F130" i="6"/>
  <c r="M122" i="4"/>
  <c r="D209" i="6"/>
  <c r="I209" i="6" s="1"/>
  <c r="F209" i="6"/>
  <c r="M200" i="4"/>
  <c r="H213" i="6"/>
  <c r="D234" i="6"/>
  <c r="I234" i="6" s="1"/>
  <c r="H130" i="6"/>
  <c r="D80" i="6"/>
  <c r="I80" i="6" s="1"/>
  <c r="H281" i="6"/>
  <c r="R245" i="4"/>
  <c r="P245" i="4"/>
  <c r="F117" i="6"/>
  <c r="G117" i="6"/>
  <c r="F124" i="6"/>
  <c r="D124" i="6"/>
  <c r="I124" i="6" s="1"/>
  <c r="H152" i="6"/>
  <c r="F152" i="6"/>
  <c r="D160" i="6"/>
  <c r="I160" i="6" s="1"/>
  <c r="H160" i="6"/>
  <c r="D172" i="6"/>
  <c r="I172" i="6" s="1"/>
  <c r="M164" i="4"/>
  <c r="F194" i="6"/>
  <c r="D194" i="6"/>
  <c r="I194" i="6" s="1"/>
  <c r="H235" i="6"/>
  <c r="F235" i="6"/>
  <c r="M222" i="4"/>
  <c r="D235" i="6"/>
  <c r="I235" i="6" s="1"/>
  <c r="H262" i="6"/>
  <c r="G262" i="6"/>
  <c r="M249" i="4"/>
  <c r="D266" i="6"/>
  <c r="I266" i="6" s="1"/>
  <c r="G266" i="6"/>
  <c r="F270" i="6"/>
  <c r="D270" i="6"/>
  <c r="I270" i="6" s="1"/>
  <c r="M244" i="4"/>
  <c r="H289" i="6"/>
  <c r="D292" i="6"/>
  <c r="I292" i="6" s="1"/>
  <c r="H296" i="6"/>
  <c r="G136" i="6"/>
  <c r="H133" i="6"/>
  <c r="M192" i="4"/>
  <c r="D329" i="6"/>
  <c r="I329" i="6" s="1"/>
  <c r="G126" i="6"/>
  <c r="G296" i="6"/>
  <c r="M231" i="4"/>
  <c r="G333" i="6"/>
  <c r="F257" i="6"/>
  <c r="F234" i="6"/>
  <c r="D136" i="6"/>
  <c r="I136" i="6" s="1"/>
  <c r="D205" i="6"/>
  <c r="I205" i="6" s="1"/>
  <c r="M125" i="4"/>
  <c r="G130" i="6"/>
  <c r="G21" i="6"/>
  <c r="F292" i="6"/>
  <c r="M268" i="4"/>
  <c r="F296" i="6"/>
  <c r="D341" i="6"/>
  <c r="I341" i="6" s="1"/>
  <c r="D333" i="6"/>
  <c r="I333" i="6" s="1"/>
  <c r="R204" i="4"/>
  <c r="Q245" i="4"/>
  <c r="G26" i="6"/>
  <c r="F26" i="6"/>
  <c r="F41" i="6"/>
  <c r="M33" i="4"/>
  <c r="H55" i="6"/>
  <c r="G55" i="6"/>
  <c r="G84" i="6"/>
  <c r="H84" i="6"/>
  <c r="M216" i="4"/>
  <c r="H229" i="6"/>
  <c r="H126" i="6"/>
  <c r="M118" i="4"/>
  <c r="G337" i="6"/>
  <c r="D337" i="6"/>
  <c r="I337" i="6" s="1"/>
  <c r="F337" i="6"/>
  <c r="F213" i="6"/>
  <c r="D133" i="6"/>
  <c r="I133" i="6" s="1"/>
  <c r="F244" i="6"/>
  <c r="D244" i="6"/>
  <c r="I244" i="6" s="1"/>
  <c r="H209" i="6"/>
  <c r="H234" i="6"/>
  <c r="D213" i="6"/>
  <c r="I213" i="6" s="1"/>
  <c r="F113" i="6"/>
  <c r="F205" i="6"/>
  <c r="M72" i="4"/>
  <c r="H205" i="6"/>
  <c r="G133" i="6"/>
  <c r="M13" i="4"/>
  <c r="G83" i="6"/>
  <c r="G329" i="6"/>
  <c r="H329" i="6"/>
  <c r="F126" i="6"/>
  <c r="M327" i="4"/>
  <c r="P204" i="4"/>
  <c r="F85" i="6"/>
  <c r="G85" i="6"/>
  <c r="M85" i="4"/>
  <c r="G93" i="6"/>
  <c r="F100" i="6"/>
  <c r="H100" i="6"/>
  <c r="G218" i="6"/>
  <c r="M205" i="4"/>
  <c r="N205" i="4" s="1"/>
  <c r="H218" i="6"/>
  <c r="F218" i="6"/>
  <c r="M237" i="4"/>
  <c r="D250" i="6"/>
  <c r="I250" i="6" s="1"/>
  <c r="D280" i="6"/>
  <c r="I280" i="6" s="1"/>
  <c r="G280" i="6"/>
  <c r="F305" i="6"/>
  <c r="G305" i="6"/>
  <c r="H316" i="6"/>
  <c r="G316" i="6"/>
  <c r="M102" i="4"/>
  <c r="F110" i="6"/>
  <c r="F178" i="6"/>
  <c r="X13" i="1"/>
  <c r="N160" i="4"/>
  <c r="P160" i="4" s="1"/>
  <c r="G147" i="6"/>
  <c r="N318" i="4"/>
  <c r="Q318" i="4" s="1"/>
  <c r="N317" i="4"/>
  <c r="P317" i="4" s="1"/>
  <c r="N321" i="4"/>
  <c r="R321" i="4" s="1"/>
  <c r="O102" i="4"/>
  <c r="R146" i="4"/>
  <c r="P222" i="4"/>
  <c r="O111" i="4"/>
  <c r="O68" i="4"/>
  <c r="O99" i="4"/>
  <c r="O72" i="4"/>
  <c r="O141" i="4"/>
  <c r="O83" i="4"/>
  <c r="N224" i="4"/>
  <c r="P224" i="4" s="1"/>
  <c r="O195" i="4"/>
  <c r="P212" i="4"/>
  <c r="Q278" i="4"/>
  <c r="R167" i="4"/>
  <c r="N263" i="4"/>
  <c r="Q263" i="4" s="1"/>
  <c r="O139" i="4"/>
  <c r="N247" i="4"/>
  <c r="R247" i="4" s="1"/>
  <c r="N88" i="4"/>
  <c r="P88" i="4" s="1"/>
  <c r="O167" i="4"/>
  <c r="O292" i="4"/>
  <c r="N206" i="4"/>
  <c r="Q206" i="4" s="1"/>
  <c r="N150" i="4"/>
  <c r="R150" i="4" s="1"/>
  <c r="N159" i="4"/>
  <c r="Q159" i="4" s="1"/>
  <c r="O162" i="4"/>
  <c r="N176" i="4"/>
  <c r="P176" i="4" s="1"/>
  <c r="P117" i="4"/>
  <c r="N147" i="4"/>
  <c r="R147" i="4" s="1"/>
  <c r="O52" i="4"/>
  <c r="O280" i="4"/>
  <c r="O171" i="4"/>
  <c r="N295" i="4"/>
  <c r="P295" i="4" s="1"/>
  <c r="O125" i="4"/>
  <c r="N232" i="4"/>
  <c r="R232" i="4" s="1"/>
  <c r="Q162" i="4"/>
  <c r="O296" i="4"/>
  <c r="N56" i="4"/>
  <c r="P56" i="4" s="1"/>
  <c r="N266" i="4"/>
  <c r="R266" i="4" s="1"/>
  <c r="O217" i="4"/>
  <c r="O178" i="4"/>
  <c r="Q34" i="4"/>
  <c r="R131" i="4"/>
  <c r="P314" i="4"/>
  <c r="O199" i="4"/>
  <c r="O168" i="4"/>
  <c r="O75" i="4"/>
  <c r="O114" i="4"/>
  <c r="N81" i="4"/>
  <c r="P81" i="4" s="1"/>
  <c r="O118" i="4"/>
  <c r="O225" i="4"/>
  <c r="O233" i="4"/>
  <c r="N54" i="4"/>
  <c r="R54" i="4" s="1"/>
  <c r="P63" i="4"/>
  <c r="N82" i="4"/>
  <c r="Q82" i="4" s="1"/>
  <c r="R296" i="4"/>
  <c r="Q131" i="4"/>
  <c r="N259" i="4"/>
  <c r="R259" i="4" s="1"/>
  <c r="O251" i="4"/>
  <c r="Q17" i="4"/>
  <c r="O127" i="4"/>
  <c r="N216" i="4"/>
  <c r="P216" i="4" s="1"/>
  <c r="P101" i="4"/>
  <c r="Q101" i="4"/>
  <c r="R101" i="4"/>
  <c r="Q74" i="4"/>
  <c r="R74" i="4"/>
  <c r="P125" i="4"/>
  <c r="R125" i="4"/>
  <c r="Q125" i="4"/>
  <c r="R210" i="4"/>
  <c r="P210" i="4"/>
  <c r="R298" i="4"/>
  <c r="N53" i="4"/>
  <c r="P53" i="4" s="1"/>
  <c r="N201" i="4"/>
  <c r="Q201" i="4" s="1"/>
  <c r="O165" i="4"/>
  <c r="N307" i="4"/>
  <c r="Q307" i="4" s="1"/>
  <c r="O302" i="4"/>
  <c r="Q139" i="4"/>
  <c r="O74" i="4"/>
  <c r="N85" i="4"/>
  <c r="R85" i="4" s="1"/>
  <c r="O210" i="4"/>
  <c r="N133" i="4"/>
  <c r="R133" i="4" s="1"/>
  <c r="O37" i="4"/>
  <c r="P298" i="4"/>
  <c r="O222" i="4"/>
  <c r="O183" i="4"/>
  <c r="O298" i="4"/>
  <c r="O101" i="4"/>
  <c r="N231" i="4"/>
  <c r="Q231" i="4" s="1"/>
  <c r="O89" i="4"/>
  <c r="N175" i="4"/>
  <c r="P175" i="4" s="1"/>
  <c r="N109" i="4"/>
  <c r="Q109" i="4" s="1"/>
  <c r="O312" i="4"/>
  <c r="N179" i="4"/>
  <c r="R179" i="4" s="1"/>
  <c r="N187" i="4"/>
  <c r="D256" i="6"/>
  <c r="I256" i="6" s="1"/>
  <c r="M241" i="4"/>
  <c r="N241" i="4" s="1"/>
  <c r="P241" i="4" s="1"/>
  <c r="F256" i="6"/>
  <c r="G254" i="6"/>
  <c r="H254" i="6"/>
  <c r="G256" i="6"/>
  <c r="D254" i="6"/>
  <c r="I254" i="6" s="1"/>
  <c r="Q166" i="4"/>
  <c r="P166" i="4"/>
  <c r="R166" i="4"/>
  <c r="R280" i="4"/>
  <c r="Q280" i="4"/>
  <c r="P280" i="4"/>
  <c r="P251" i="4"/>
  <c r="Q251" i="4"/>
  <c r="R251" i="4"/>
  <c r="Q255" i="4"/>
  <c r="R255" i="4"/>
  <c r="P255" i="4"/>
  <c r="P168" i="4"/>
  <c r="R168" i="4"/>
  <c r="Q168" i="4"/>
  <c r="Q127" i="4"/>
  <c r="R127" i="4"/>
  <c r="Q52" i="4"/>
  <c r="R52" i="4"/>
  <c r="R44" i="4"/>
  <c r="P44" i="4"/>
  <c r="P195" i="4"/>
  <c r="O44" i="4"/>
  <c r="N272" i="4"/>
  <c r="R272" i="4" s="1"/>
  <c r="P321" i="4"/>
  <c r="R193" i="4"/>
  <c r="R72" i="4"/>
  <c r="Q182" i="4"/>
  <c r="O267" i="4"/>
  <c r="O172" i="4"/>
  <c r="R314" i="4"/>
  <c r="P172" i="4"/>
  <c r="N220" i="4"/>
  <c r="R220" i="4" s="1"/>
  <c r="N91" i="4"/>
  <c r="Q91" i="4" s="1"/>
  <c r="O255" i="4"/>
  <c r="N237" i="4"/>
  <c r="O325" i="4"/>
  <c r="Q212" i="4"/>
  <c r="N95" i="4"/>
  <c r="P95" i="4" s="1"/>
  <c r="N36" i="4"/>
  <c r="P36" i="4" s="1"/>
  <c r="N103" i="4"/>
  <c r="Q103" i="4" s="1"/>
  <c r="N123" i="4"/>
  <c r="Q123" i="4" s="1"/>
  <c r="N234" i="4"/>
  <c r="R234" i="4" s="1"/>
  <c r="N128" i="4"/>
  <c r="R128" i="4" s="1"/>
  <c r="O120" i="4"/>
  <c r="N76" i="4"/>
  <c r="R76" i="4" s="1"/>
  <c r="N16" i="4"/>
  <c r="R16" i="4" s="1"/>
  <c r="N282" i="4"/>
  <c r="R282" i="4" s="1"/>
  <c r="O40" i="4"/>
  <c r="N60" i="4"/>
  <c r="R60" i="4" s="1"/>
  <c r="P178" i="4"/>
  <c r="Q111" i="4"/>
  <c r="N12" i="4"/>
  <c r="Q12" i="4" s="1"/>
  <c r="O270" i="4"/>
  <c r="O276" i="4"/>
  <c r="Q193" i="4"/>
  <c r="Q296" i="4"/>
  <c r="O238" i="4"/>
  <c r="N327" i="4"/>
  <c r="N155" i="4"/>
  <c r="P155" i="4" s="1"/>
  <c r="N177" i="4"/>
  <c r="Q177" i="4" s="1"/>
  <c r="N15" i="4"/>
  <c r="O212" i="4"/>
  <c r="N230" i="4"/>
  <c r="Q230" i="4" s="1"/>
  <c r="P233" i="4"/>
  <c r="O186" i="4"/>
  <c r="O289" i="4"/>
  <c r="O131" i="4"/>
  <c r="N47" i="4"/>
  <c r="P47" i="4" s="1"/>
  <c r="N43" i="4"/>
  <c r="P43" i="4" s="1"/>
  <c r="N229" i="4"/>
  <c r="N51" i="4"/>
  <c r="N144" i="4"/>
  <c r="R144" i="4" s="1"/>
  <c r="N11" i="4"/>
  <c r="P276" i="4"/>
  <c r="Q276" i="4"/>
  <c r="R276" i="4"/>
  <c r="P238" i="4"/>
  <c r="R238" i="4"/>
  <c r="P120" i="4"/>
  <c r="R120" i="4"/>
  <c r="Q120" i="4"/>
  <c r="R102" i="4"/>
  <c r="P102" i="4"/>
  <c r="P75" i="4"/>
  <c r="R75" i="4"/>
  <c r="P229" i="4"/>
  <c r="R34" i="4"/>
  <c r="N152" i="4"/>
  <c r="P152" i="4" s="1"/>
  <c r="O208" i="4"/>
  <c r="Q178" i="4"/>
  <c r="O308" i="4"/>
  <c r="O188" i="4"/>
  <c r="O262" i="4"/>
  <c r="O106" i="4"/>
  <c r="O22" i="4"/>
  <c r="N250" i="4"/>
  <c r="P250" i="4" s="1"/>
  <c r="O288" i="4"/>
  <c r="O50" i="4"/>
  <c r="P225" i="4"/>
  <c r="R64" i="4"/>
  <c r="N115" i="4"/>
  <c r="N18" i="4"/>
  <c r="Q18" i="4" s="1"/>
  <c r="N254" i="4"/>
  <c r="P254" i="4" s="1"/>
  <c r="O213" i="4"/>
  <c r="O221" i="4"/>
  <c r="N242" i="4"/>
  <c r="R242" i="4" s="1"/>
  <c r="P266" i="4"/>
  <c r="O192" i="4"/>
  <c r="O71" i="4"/>
  <c r="N94" i="4"/>
  <c r="N30" i="4"/>
  <c r="R30" i="4" s="1"/>
  <c r="N169" i="4"/>
  <c r="R169" i="4" s="1"/>
  <c r="N46" i="4"/>
  <c r="P46" i="4" s="1"/>
  <c r="O63" i="4"/>
  <c r="N196" i="4"/>
  <c r="R196" i="4" s="1"/>
  <c r="O14" i="4"/>
  <c r="N80" i="4"/>
  <c r="R80" i="4" s="1"/>
  <c r="P292" i="4"/>
  <c r="Q232" i="4"/>
  <c r="R63" i="4"/>
  <c r="Q225" i="4"/>
  <c r="P182" i="4"/>
  <c r="P262" i="4"/>
  <c r="P111" i="4"/>
  <c r="Q124" i="4"/>
  <c r="Q14" i="4"/>
  <c r="R14" i="4"/>
  <c r="N322" i="4"/>
  <c r="R322" i="4" s="1"/>
  <c r="O182" i="4"/>
  <c r="O34" i="4"/>
  <c r="N140" i="4"/>
  <c r="N156" i="4"/>
  <c r="P156" i="4" s="1"/>
  <c r="O132" i="4"/>
  <c r="N67" i="4"/>
  <c r="N209" i="4"/>
  <c r="N90" i="4"/>
  <c r="P90" i="4" s="1"/>
  <c r="N258" i="4"/>
  <c r="D44" i="6"/>
  <c r="I44" i="6" s="1"/>
  <c r="H44" i="6"/>
  <c r="M36" i="4"/>
  <c r="F44" i="6"/>
  <c r="D48" i="6"/>
  <c r="I48" i="6" s="1"/>
  <c r="G48" i="6"/>
  <c r="D70" i="6"/>
  <c r="I70" i="6" s="1"/>
  <c r="F70" i="6"/>
  <c r="D77" i="6"/>
  <c r="I77" i="6" s="1"/>
  <c r="M69" i="4"/>
  <c r="G148" i="6"/>
  <c r="M140" i="4"/>
  <c r="D148" i="6"/>
  <c r="I148" i="6" s="1"/>
  <c r="G176" i="6"/>
  <c r="D176" i="6"/>
  <c r="I176" i="6" s="1"/>
  <c r="D183" i="6"/>
  <c r="I183" i="6" s="1"/>
  <c r="G183" i="6"/>
  <c r="H208" i="6"/>
  <c r="G208" i="6"/>
  <c r="M202" i="4"/>
  <c r="F215" i="6"/>
  <c r="D215" i="6"/>
  <c r="I215" i="6" s="1"/>
  <c r="G228" i="6"/>
  <c r="M215" i="4"/>
  <c r="M271" i="4"/>
  <c r="G284" i="6"/>
  <c r="F284" i="6"/>
  <c r="D284" i="6"/>
  <c r="I284" i="6" s="1"/>
  <c r="D288" i="6"/>
  <c r="I288" i="6" s="1"/>
  <c r="G288" i="6"/>
  <c r="M275" i="4"/>
  <c r="N275" i="4" s="1"/>
  <c r="P275" i="4" s="1"/>
  <c r="M278" i="4"/>
  <c r="D291" i="6"/>
  <c r="I291" i="6" s="1"/>
  <c r="H291" i="6"/>
  <c r="G301" i="6"/>
  <c r="D301" i="6"/>
  <c r="I301" i="6" s="1"/>
  <c r="F301" i="6"/>
  <c r="D312" i="6"/>
  <c r="I312" i="6" s="1"/>
  <c r="F312" i="6"/>
  <c r="H312" i="6"/>
  <c r="G312" i="6"/>
  <c r="Q44" i="4"/>
  <c r="Q210" i="4"/>
  <c r="Q75" i="4"/>
  <c r="R264" i="4"/>
  <c r="R318" i="4"/>
  <c r="Q32" i="4"/>
  <c r="H315" i="6"/>
  <c r="M155" i="4"/>
  <c r="G153" i="6"/>
  <c r="P127" i="4"/>
  <c r="H132" i="6"/>
  <c r="D132" i="6"/>
  <c r="I132" i="6" s="1"/>
  <c r="D221" i="6"/>
  <c r="I221" i="6" s="1"/>
  <c r="F221" i="6"/>
  <c r="Q192" i="4"/>
  <c r="N246" i="4"/>
  <c r="Q246" i="4" s="1"/>
  <c r="O41" i="4"/>
  <c r="H48" i="6"/>
  <c r="F291" i="6"/>
  <c r="F148" i="6"/>
  <c r="G77" i="6"/>
  <c r="O314" i="4"/>
  <c r="F145" i="6"/>
  <c r="M137" i="4"/>
  <c r="N137" i="4" s="1"/>
  <c r="H215" i="6"/>
  <c r="G102" i="6"/>
  <c r="O154" i="4"/>
  <c r="N154" i="4"/>
  <c r="G17" i="6"/>
  <c r="M9" i="4"/>
  <c r="N9" i="4" s="1"/>
  <c r="R9" i="4" s="1"/>
  <c r="D17" i="6"/>
  <c r="I17" i="6" s="1"/>
  <c r="M34" i="4"/>
  <c r="D42" i="6"/>
  <c r="I42" i="6" s="1"/>
  <c r="M45" i="4"/>
  <c r="G53" i="6"/>
  <c r="D109" i="6"/>
  <c r="I109" i="6" s="1"/>
  <c r="H109" i="6"/>
  <c r="G109" i="6"/>
  <c r="G112" i="6"/>
  <c r="F112" i="6"/>
  <c r="H136" i="6"/>
  <c r="F136" i="6"/>
  <c r="G139" i="6"/>
  <c r="M131" i="4"/>
  <c r="D139" i="6"/>
  <c r="I139" i="6" s="1"/>
  <c r="F139" i="6"/>
  <c r="H198" i="6"/>
  <c r="M185" i="4"/>
  <c r="N185" i="4" s="1"/>
  <c r="Q185" i="4" s="1"/>
  <c r="D225" i="6"/>
  <c r="I225" i="6" s="1"/>
  <c r="H225" i="6"/>
  <c r="D233" i="6"/>
  <c r="I233" i="6" s="1"/>
  <c r="F233" i="6"/>
  <c r="M220" i="4"/>
  <c r="H233" i="6"/>
  <c r="F327" i="6"/>
  <c r="G327" i="6"/>
  <c r="Q268" i="4"/>
  <c r="R32" i="4"/>
  <c r="Q202" i="4"/>
  <c r="G315" i="6"/>
  <c r="P179" i="4"/>
  <c r="R17" i="4"/>
  <c r="Q41" i="4"/>
  <c r="O6" i="4"/>
  <c r="M40" i="4"/>
  <c r="G291" i="6"/>
  <c r="F228" i="6"/>
  <c r="H288" i="6"/>
  <c r="M195" i="4"/>
  <c r="M298" i="4"/>
  <c r="G70" i="6"/>
  <c r="D208" i="6"/>
  <c r="I208" i="6" s="1"/>
  <c r="H183" i="6"/>
  <c r="O17" i="4"/>
  <c r="G215" i="6"/>
  <c r="O214" i="4"/>
  <c r="N214" i="4"/>
  <c r="P214" i="4" s="1"/>
  <c r="R189" i="4"/>
  <c r="Q189" i="4"/>
  <c r="H28" i="6"/>
  <c r="G28" i="6"/>
  <c r="D75" i="6"/>
  <c r="I75" i="6" s="1"/>
  <c r="H75" i="6"/>
  <c r="D91" i="6"/>
  <c r="I91" i="6" s="1"/>
  <c r="G91" i="6"/>
  <c r="F91" i="6"/>
  <c r="G104" i="6"/>
  <c r="D104" i="6"/>
  <c r="I104" i="6" s="1"/>
  <c r="H206" i="6"/>
  <c r="G206" i="6"/>
  <c r="D226" i="6"/>
  <c r="I226" i="6" s="1"/>
  <c r="F226" i="6"/>
  <c r="G282" i="6"/>
  <c r="M269" i="4"/>
  <c r="F282" i="6"/>
  <c r="H282" i="6"/>
  <c r="F310" i="6"/>
  <c r="H310" i="6"/>
  <c r="D310" i="6"/>
  <c r="I310" i="6" s="1"/>
  <c r="O29" i="4"/>
  <c r="Q179" i="4"/>
  <c r="N45" i="4"/>
  <c r="Q45" i="4" s="1"/>
  <c r="O25" i="4"/>
  <c r="R41" i="4"/>
  <c r="H102" i="6"/>
  <c r="H295" i="6"/>
  <c r="H148" i="6"/>
  <c r="H176" i="6"/>
  <c r="F48" i="6"/>
  <c r="M287" i="4"/>
  <c r="N287" i="4" s="1"/>
  <c r="Q287" i="4" s="1"/>
  <c r="H228" i="6"/>
  <c r="G44" i="6"/>
  <c r="M62" i="4"/>
  <c r="F163" i="6"/>
  <c r="M175" i="4"/>
  <c r="F183" i="6"/>
  <c r="F33" i="6"/>
  <c r="H33" i="6"/>
  <c r="H40" i="6"/>
  <c r="F40" i="6"/>
  <c r="D40" i="6"/>
  <c r="I40" i="6" s="1"/>
  <c r="D82" i="6"/>
  <c r="I82" i="6" s="1"/>
  <c r="F82" i="6"/>
  <c r="F92" i="6"/>
  <c r="G92" i="6"/>
  <c r="H96" i="6"/>
  <c r="M88" i="4"/>
  <c r="F102" i="6"/>
  <c r="H118" i="6"/>
  <c r="M110" i="4"/>
  <c r="D118" i="6"/>
  <c r="I118" i="6" s="1"/>
  <c r="D128" i="6"/>
  <c r="I128" i="6" s="1"/>
  <c r="H128" i="6"/>
  <c r="M194" i="4"/>
  <c r="H207" i="6"/>
  <c r="F227" i="6"/>
  <c r="M214" i="4"/>
  <c r="M223" i="4"/>
  <c r="D236" i="6"/>
  <c r="I236" i="6" s="1"/>
  <c r="F245" i="6"/>
  <c r="M232" i="4"/>
  <c r="D245" i="6"/>
  <c r="I245" i="6" s="1"/>
  <c r="D248" i="6"/>
  <c r="I248" i="6" s="1"/>
  <c r="M235" i="4"/>
  <c r="H280" i="6"/>
  <c r="F280" i="6"/>
  <c r="N158" i="4"/>
  <c r="Q158" i="4" s="1"/>
  <c r="Q134" i="4"/>
  <c r="R134" i="4"/>
  <c r="M91" i="4"/>
  <c r="F99" i="6"/>
  <c r="H99" i="6"/>
  <c r="G99" i="6"/>
  <c r="F125" i="6"/>
  <c r="G125" i="6"/>
  <c r="H125" i="6"/>
  <c r="M117" i="4"/>
  <c r="G142" i="6"/>
  <c r="H142" i="6"/>
  <c r="F142" i="6"/>
  <c r="M134" i="4"/>
  <c r="D142" i="6"/>
  <c r="I142" i="6" s="1"/>
  <c r="F158" i="6"/>
  <c r="M150" i="4"/>
  <c r="H158" i="6"/>
  <c r="D158" i="6"/>
  <c r="I158" i="6" s="1"/>
  <c r="G185" i="6"/>
  <c r="F185" i="6"/>
  <c r="D185" i="6"/>
  <c r="I185" i="6" s="1"/>
  <c r="G319" i="6"/>
  <c r="F319" i="6"/>
  <c r="M305" i="4"/>
  <c r="R139" i="4"/>
  <c r="R319" i="4"/>
  <c r="Q264" i="4"/>
  <c r="R221" i="4"/>
  <c r="R292" i="4"/>
  <c r="D272" i="6"/>
  <c r="I272" i="6" s="1"/>
  <c r="G257" i="6"/>
  <c r="G82" i="6"/>
  <c r="G39" i="6"/>
  <c r="Q64" i="4"/>
  <c r="P146" i="4"/>
  <c r="Q195" i="4"/>
  <c r="P107" i="4"/>
  <c r="F25" i="6"/>
  <c r="D252" i="6"/>
  <c r="I252" i="6" s="1"/>
  <c r="G252" i="6"/>
  <c r="H122" i="6"/>
  <c r="G255" i="6"/>
  <c r="P138" i="4"/>
  <c r="Q117" i="4"/>
  <c r="O77" i="4"/>
  <c r="N122" i="4"/>
  <c r="P122" i="4" s="1"/>
  <c r="N273" i="4"/>
  <c r="Q273" i="4" s="1"/>
  <c r="P162" i="4"/>
  <c r="F268" i="6"/>
  <c r="M255" i="4"/>
  <c r="G295" i="6"/>
  <c r="H22" i="6"/>
  <c r="F153" i="6"/>
  <c r="O107" i="4"/>
  <c r="D264" i="6"/>
  <c r="I264" i="6" s="1"/>
  <c r="M247" i="4"/>
  <c r="G230" i="6"/>
  <c r="F176" i="6"/>
  <c r="N126" i="4"/>
  <c r="Q126" i="4" s="1"/>
  <c r="M159" i="4"/>
  <c r="D84" i="6"/>
  <c r="I84" i="6" s="1"/>
  <c r="H80" i="6"/>
  <c r="F27" i="6"/>
  <c r="M145" i="4"/>
  <c r="H257" i="6"/>
  <c r="H185" i="6"/>
  <c r="F20" i="6"/>
  <c r="M12" i="4"/>
  <c r="D20" i="6"/>
  <c r="I20" i="6" s="1"/>
  <c r="M84" i="4"/>
  <c r="H92" i="6"/>
  <c r="D97" i="6"/>
  <c r="I97" i="6" s="1"/>
  <c r="M89" i="4"/>
  <c r="D146" i="6"/>
  <c r="I146" i="6" s="1"/>
  <c r="G146" i="6"/>
  <c r="H146" i="6"/>
  <c r="F146" i="6"/>
  <c r="M138" i="4"/>
  <c r="H149" i="6"/>
  <c r="M141" i="4"/>
  <c r="F155" i="6"/>
  <c r="H155" i="6"/>
  <c r="M160" i="4"/>
  <c r="D168" i="6"/>
  <c r="I168" i="6" s="1"/>
  <c r="F203" i="6"/>
  <c r="M190" i="4"/>
  <c r="N190" i="4" s="1"/>
  <c r="P190" i="4" s="1"/>
  <c r="G203" i="6"/>
  <c r="M197" i="4"/>
  <c r="F210" i="6"/>
  <c r="G224" i="6"/>
  <c r="H224" i="6"/>
  <c r="M213" i="4"/>
  <c r="G226" i="6"/>
  <c r="P202" i="4"/>
  <c r="R107" i="4"/>
  <c r="O138" i="4"/>
  <c r="O84" i="4"/>
  <c r="D268" i="6"/>
  <c r="I268" i="6" s="1"/>
  <c r="M281" i="4"/>
  <c r="F22" i="6"/>
  <c r="D153" i="6"/>
  <c r="I153" i="6" s="1"/>
  <c r="M217" i="4"/>
  <c r="H327" i="6"/>
  <c r="G264" i="6"/>
  <c r="H260" i="6"/>
  <c r="M168" i="4"/>
  <c r="M76" i="4"/>
  <c r="F167" i="6"/>
  <c r="D167" i="6"/>
  <c r="I167" i="6" s="1"/>
  <c r="G131" i="6"/>
  <c r="F84" i="6"/>
  <c r="M19" i="4"/>
  <c r="D131" i="6"/>
  <c r="I131" i="6" s="1"/>
  <c r="M51" i="4"/>
  <c r="M143" i="4"/>
  <c r="M177" i="4"/>
  <c r="H25" i="6"/>
  <c r="H230" i="6"/>
  <c r="Q148" i="4"/>
  <c r="R148" i="4"/>
  <c r="M7" i="4"/>
  <c r="F15" i="6"/>
  <c r="G15" i="6"/>
  <c r="H15" i="6"/>
  <c r="F35" i="6"/>
  <c r="G35" i="6"/>
  <c r="H35" i="6"/>
  <c r="M27" i="4"/>
  <c r="N27" i="4" s="1"/>
  <c r="R27" i="4" s="1"/>
  <c r="D35" i="6"/>
  <c r="I35" i="6" s="1"/>
  <c r="D113" i="6"/>
  <c r="I113" i="6" s="1"/>
  <c r="M105" i="4"/>
  <c r="H115" i="6"/>
  <c r="G115" i="6"/>
  <c r="M107" i="4"/>
  <c r="G138" i="6"/>
  <c r="H138" i="6"/>
  <c r="M130" i="4"/>
  <c r="N130" i="4" s="1"/>
  <c r="Q130" i="4" s="1"/>
  <c r="D196" i="6"/>
  <c r="I196" i="6" s="1"/>
  <c r="H196" i="6"/>
  <c r="M219" i="4"/>
  <c r="G232" i="6"/>
  <c r="D232" i="6"/>
  <c r="I232" i="6" s="1"/>
  <c r="H278" i="6"/>
  <c r="M265" i="4"/>
  <c r="D281" i="6"/>
  <c r="I281" i="6" s="1"/>
  <c r="F281" i="6"/>
  <c r="D297" i="6"/>
  <c r="I297" i="6" s="1"/>
  <c r="F297" i="6"/>
  <c r="H297" i="6"/>
  <c r="O92" i="4"/>
  <c r="P192" i="4"/>
  <c r="O117" i="4"/>
  <c r="H151" i="6"/>
  <c r="N113" i="4"/>
  <c r="Q113" i="4" s="1"/>
  <c r="H276" i="6"/>
  <c r="F295" i="6"/>
  <c r="D22" i="6"/>
  <c r="I22" i="6" s="1"/>
  <c r="F128" i="6"/>
  <c r="G276" i="6"/>
  <c r="M313" i="4"/>
  <c r="G260" i="6"/>
  <c r="H131" i="6"/>
  <c r="F80" i="6"/>
  <c r="M120" i="4"/>
  <c r="H59" i="6"/>
  <c r="M17" i="4"/>
  <c r="D151" i="6"/>
  <c r="I151" i="6" s="1"/>
  <c r="D99" i="6"/>
  <c r="I99" i="6" s="1"/>
  <c r="P286" i="4"/>
  <c r="R286" i="4"/>
  <c r="Q286" i="4"/>
  <c r="F29" i="6"/>
  <c r="G29" i="6"/>
  <c r="D29" i="6"/>
  <c r="I29" i="6" s="1"/>
  <c r="M21" i="4"/>
  <c r="F103" i="6"/>
  <c r="M95" i="4"/>
  <c r="H157" i="6"/>
  <c r="G157" i="6"/>
  <c r="D157" i="6"/>
  <c r="I157" i="6" s="1"/>
  <c r="F157" i="6"/>
  <c r="D188" i="6"/>
  <c r="I188" i="6" s="1"/>
  <c r="F188" i="6"/>
  <c r="M289" i="4"/>
  <c r="H303" i="6"/>
  <c r="F303" i="6"/>
  <c r="D303" i="6"/>
  <c r="I303" i="6" s="1"/>
  <c r="F28" i="6"/>
  <c r="O313" i="4"/>
  <c r="N313" i="4"/>
  <c r="O219" i="4"/>
  <c r="N219" i="4"/>
  <c r="N215" i="4"/>
  <c r="O215" i="4"/>
  <c r="N207" i="4"/>
  <c r="O207" i="4"/>
  <c r="O203" i="4"/>
  <c r="N203" i="4"/>
  <c r="R199" i="4"/>
  <c r="P199" i="4"/>
  <c r="R186" i="4"/>
  <c r="P186" i="4"/>
  <c r="N181" i="4"/>
  <c r="P181" i="4" s="1"/>
  <c r="O181" i="4"/>
  <c r="O174" i="4"/>
  <c r="N174" i="4"/>
  <c r="N100" i="4"/>
  <c r="P100" i="4" s="1"/>
  <c r="O100" i="4"/>
  <c r="O96" i="4"/>
  <c r="N96" i="4"/>
  <c r="N73" i="4"/>
  <c r="O73" i="4"/>
  <c r="O69" i="4"/>
  <c r="N69" i="4"/>
  <c r="P69" i="4" s="1"/>
  <c r="N66" i="4"/>
  <c r="O66" i="4"/>
  <c r="N62" i="4"/>
  <c r="O62" i="4"/>
  <c r="N58" i="4"/>
  <c r="R58" i="4" s="1"/>
  <c r="O58" i="4"/>
  <c r="O38" i="4"/>
  <c r="N38" i="4"/>
  <c r="P38" i="4" s="1"/>
  <c r="N31" i="4"/>
  <c r="Q31" i="4" s="1"/>
  <c r="O31" i="4"/>
  <c r="N28" i="4"/>
  <c r="O28" i="4"/>
  <c r="N24" i="4"/>
  <c r="R24" i="4" s="1"/>
  <c r="O24" i="4"/>
  <c r="N20" i="4"/>
  <c r="R20" i="4" s="1"/>
  <c r="O20" i="4"/>
  <c r="O57" i="4"/>
  <c r="N57" i="4"/>
  <c r="P52" i="4"/>
  <c r="Q213" i="4"/>
  <c r="P213" i="4"/>
  <c r="P128" i="4"/>
  <c r="Q141" i="4"/>
  <c r="P141" i="4"/>
  <c r="R141" i="4"/>
  <c r="O290" i="4"/>
  <c r="N290" i="4"/>
  <c r="P290" i="4" s="1"/>
  <c r="O283" i="4"/>
  <c r="N283" i="4"/>
  <c r="R283" i="4" s="1"/>
  <c r="O309" i="4"/>
  <c r="N309" i="4"/>
  <c r="P309" i="4" s="1"/>
  <c r="O249" i="4"/>
  <c r="N249" i="4"/>
  <c r="O253" i="4"/>
  <c r="N253" i="4"/>
  <c r="Q253" i="4" s="1"/>
  <c r="N257" i="4"/>
  <c r="O257" i="4"/>
  <c r="O261" i="4"/>
  <c r="N261" i="4"/>
  <c r="Q261" i="4" s="1"/>
  <c r="N265" i="4"/>
  <c r="O265" i="4"/>
  <c r="O269" i="4"/>
  <c r="N269" i="4"/>
  <c r="R269" i="4" s="1"/>
  <c r="N239" i="4"/>
  <c r="O239" i="4"/>
  <c r="Q227" i="4"/>
  <c r="P227" i="4"/>
  <c r="R227" i="4"/>
  <c r="N194" i="4"/>
  <c r="O194" i="4"/>
  <c r="Q106" i="4"/>
  <c r="P106" i="4"/>
  <c r="R106" i="4"/>
  <c r="P99" i="4"/>
  <c r="R99" i="4"/>
  <c r="R211" i="4"/>
  <c r="Q211" i="4"/>
  <c r="P211" i="4"/>
  <c r="Q308" i="4"/>
  <c r="P154" i="4"/>
  <c r="O293" i="4"/>
  <c r="N293" i="4"/>
  <c r="Q293" i="4" s="1"/>
  <c r="O197" i="4"/>
  <c r="N197" i="4"/>
  <c r="O119" i="4"/>
  <c r="N119" i="4"/>
  <c r="N271" i="4"/>
  <c r="O271" i="4"/>
  <c r="R213" i="4"/>
  <c r="O35" i="4"/>
  <c r="Q99" i="4"/>
  <c r="P244" i="4"/>
  <c r="Q244" i="4"/>
  <c r="R244" i="4"/>
  <c r="N104" i="4"/>
  <c r="R104" i="4" s="1"/>
  <c r="O80" i="4"/>
  <c r="N223" i="4"/>
  <c r="R11" i="4"/>
  <c r="R19" i="4"/>
  <c r="P19" i="4"/>
  <c r="O124" i="4"/>
  <c r="O316" i="4"/>
  <c r="N316" i="4"/>
  <c r="R316" i="4" s="1"/>
  <c r="O300" i="4"/>
  <c r="N300" i="4"/>
  <c r="N170" i="4"/>
  <c r="O170" i="4"/>
  <c r="P145" i="4"/>
  <c r="R145" i="4"/>
  <c r="N142" i="4"/>
  <c r="O142" i="4"/>
  <c r="O135" i="4"/>
  <c r="N135" i="4"/>
  <c r="O93" i="4"/>
  <c r="N93" i="4"/>
  <c r="N13" i="4"/>
  <c r="Q13" i="4" s="1"/>
  <c r="O13" i="4"/>
  <c r="N87" i="4"/>
  <c r="N277" i="4"/>
  <c r="O277" i="4"/>
  <c r="O149" i="4"/>
  <c r="N149" i="4"/>
  <c r="N42" i="4"/>
  <c r="P42" i="4" s="1"/>
  <c r="O42" i="4"/>
  <c r="Q7" i="4"/>
  <c r="P7" i="4"/>
  <c r="Q267" i="4"/>
  <c r="Q238" i="4"/>
  <c r="Q221" i="4"/>
  <c r="R246" i="4"/>
  <c r="P71" i="4"/>
  <c r="R71" i="4"/>
  <c r="Q270" i="4"/>
  <c r="P270" i="4"/>
  <c r="Q89" i="4"/>
  <c r="P89" i="4"/>
  <c r="Q37" i="4"/>
  <c r="P37" i="4"/>
  <c r="O78" i="4"/>
  <c r="N78" i="4"/>
  <c r="Q78" i="4" s="1"/>
  <c r="P308" i="4"/>
  <c r="P74" i="4"/>
  <c r="P267" i="4"/>
  <c r="Q114" i="4"/>
  <c r="P35" i="4"/>
  <c r="P319" i="4"/>
  <c r="P91" i="4"/>
  <c r="Q102" i="4"/>
  <c r="P134" i="4"/>
  <c r="P68" i="4"/>
  <c r="Q262" i="4"/>
  <c r="P183" i="4"/>
  <c r="N164" i="4"/>
  <c r="R222" i="4"/>
  <c r="R172" i="4"/>
  <c r="O200" i="4"/>
  <c r="O61" i="4"/>
  <c r="N49" i="4"/>
  <c r="N180" i="4"/>
  <c r="Q71" i="4"/>
  <c r="N23" i="4"/>
  <c r="N281" i="4"/>
  <c r="N243" i="4"/>
  <c r="P243" i="4" s="1"/>
  <c r="R217" i="4"/>
  <c r="Q217" i="4"/>
  <c r="Q188" i="4"/>
  <c r="R188" i="4"/>
  <c r="O105" i="4"/>
  <c r="N105" i="4"/>
  <c r="O33" i="4"/>
  <c r="N33" i="4"/>
  <c r="Q29" i="4"/>
  <c r="R29" i="4"/>
  <c r="P29" i="4"/>
  <c r="O5" i="4"/>
  <c r="N5" i="4"/>
  <c r="N320" i="4"/>
  <c r="O320" i="4"/>
  <c r="O305" i="4"/>
  <c r="N305" i="4"/>
  <c r="P305" i="4" s="1"/>
  <c r="N235" i="4"/>
  <c r="O235" i="4"/>
  <c r="P200" i="4"/>
  <c r="Q200" i="4"/>
  <c r="R200" i="4"/>
  <c r="O116" i="4"/>
  <c r="N116" i="4"/>
  <c r="P116" i="4" s="1"/>
  <c r="R83" i="4"/>
  <c r="Q83" i="4"/>
  <c r="P83" i="4"/>
  <c r="N10" i="4"/>
  <c r="O10" i="4"/>
  <c r="R114" i="4"/>
  <c r="R268" i="4"/>
  <c r="Q160" i="4"/>
  <c r="P124" i="4"/>
  <c r="P92" i="4"/>
  <c r="R92" i="4"/>
  <c r="Q92" i="4"/>
  <c r="Q77" i="4"/>
  <c r="Q145" i="4"/>
  <c r="R68" i="4"/>
  <c r="R183" i="4"/>
  <c r="N161" i="4"/>
  <c r="P161" i="4" s="1"/>
  <c r="Q118" i="4"/>
  <c r="R118" i="4"/>
  <c r="O7" i="4"/>
  <c r="N315" i="4"/>
  <c r="P315" i="4" s="1"/>
  <c r="O315" i="4"/>
  <c r="O301" i="4"/>
  <c r="N301" i="4"/>
  <c r="Q301" i="4" s="1"/>
  <c r="N248" i="4"/>
  <c r="O248" i="4"/>
  <c r="N252" i="4"/>
  <c r="P252" i="4" s="1"/>
  <c r="O252" i="4"/>
  <c r="O198" i="4"/>
  <c r="N198" i="4"/>
  <c r="R198" i="4" s="1"/>
  <c r="N143" i="4"/>
  <c r="O143" i="4"/>
  <c r="Q132" i="4"/>
  <c r="P132" i="4"/>
  <c r="N110" i="4"/>
  <c r="O110" i="4"/>
  <c r="P50" i="4"/>
  <c r="Q50" i="4"/>
  <c r="R50" i="4"/>
  <c r="Q39" i="4"/>
  <c r="R39" i="4"/>
  <c r="P39" i="4"/>
  <c r="N21" i="4"/>
  <c r="O21" i="4"/>
  <c r="O173" i="4"/>
  <c r="N173" i="4"/>
  <c r="M293" i="4"/>
  <c r="Q302" i="4"/>
  <c r="F314" i="6"/>
  <c r="G314" i="6"/>
  <c r="P302" i="4"/>
  <c r="M300" i="4"/>
  <c r="D314" i="6"/>
  <c r="I314" i="6" s="1"/>
  <c r="Q289" i="4"/>
  <c r="P289" i="4"/>
  <c r="R289" i="4"/>
  <c r="N326" i="4"/>
  <c r="O326" i="4"/>
  <c r="O65" i="4"/>
  <c r="N65" i="4"/>
  <c r="Q61" i="4"/>
  <c r="P61" i="4"/>
  <c r="R59" i="4"/>
  <c r="P59" i="4"/>
  <c r="Q59" i="4"/>
  <c r="D23" i="6"/>
  <c r="I23" i="6" s="1"/>
  <c r="F23" i="6"/>
  <c r="H23" i="6"/>
  <c r="M22" i="4"/>
  <c r="D30" i="6"/>
  <c r="I30" i="6" s="1"/>
  <c r="F30" i="6"/>
  <c r="G30" i="6"/>
  <c r="M66" i="4"/>
  <c r="H74" i="6"/>
  <c r="F74" i="6"/>
  <c r="G74" i="6"/>
  <c r="D74" i="6"/>
  <c r="I74" i="6" s="1"/>
  <c r="D190" i="6"/>
  <c r="I190" i="6" s="1"/>
  <c r="G190" i="6"/>
  <c r="H190" i="6"/>
  <c r="M250" i="4"/>
  <c r="G263" i="6"/>
  <c r="H263" i="6"/>
  <c r="F263" i="6"/>
  <c r="D283" i="6"/>
  <c r="I283" i="6" s="1"/>
  <c r="M270" i="4"/>
  <c r="F283" i="6"/>
  <c r="G283" i="6"/>
  <c r="G285" i="6"/>
  <c r="H285" i="6"/>
  <c r="F285" i="6"/>
  <c r="D285" i="6"/>
  <c r="I285" i="6" s="1"/>
  <c r="M272" i="4"/>
  <c r="F289" i="6"/>
  <c r="D289" i="6"/>
  <c r="I289" i="6" s="1"/>
  <c r="M288" i="4"/>
  <c r="D302" i="6"/>
  <c r="I302" i="6" s="1"/>
  <c r="F302" i="6"/>
  <c r="D304" i="6"/>
  <c r="I304" i="6" s="1"/>
  <c r="M290" i="4"/>
  <c r="G304" i="6"/>
  <c r="M295" i="4"/>
  <c r="F309" i="6"/>
  <c r="G309" i="6"/>
  <c r="D309" i="6"/>
  <c r="I309" i="6" s="1"/>
  <c r="F320" i="6"/>
  <c r="G320" i="6"/>
  <c r="M306" i="4"/>
  <c r="D320" i="6"/>
  <c r="I320" i="6" s="1"/>
  <c r="H320" i="6"/>
  <c r="F322" i="6"/>
  <c r="M308" i="4"/>
  <c r="H325" i="6"/>
  <c r="D325" i="6"/>
  <c r="I325" i="6" s="1"/>
  <c r="M311" i="4"/>
  <c r="F325" i="6"/>
  <c r="G331" i="6"/>
  <c r="H331" i="6"/>
  <c r="M317" i="4"/>
  <c r="D331" i="6"/>
  <c r="I331" i="6" s="1"/>
  <c r="H334" i="6"/>
  <c r="D334" i="6"/>
  <c r="I334" i="6" s="1"/>
  <c r="M320" i="4"/>
  <c r="F334" i="6"/>
  <c r="G340" i="6"/>
  <c r="H340" i="6"/>
  <c r="F340" i="6"/>
  <c r="D200" i="6"/>
  <c r="I200" i="6" s="1"/>
  <c r="M187" i="4"/>
  <c r="G200" i="6"/>
  <c r="P77" i="4"/>
  <c r="D322" i="6"/>
  <c r="I322" i="6" s="1"/>
  <c r="D182" i="6"/>
  <c r="I182" i="6" s="1"/>
  <c r="P322" i="4"/>
  <c r="Q165" i="4"/>
  <c r="P165" i="4"/>
  <c r="P147" i="4"/>
  <c r="H283" i="6"/>
  <c r="F304" i="6"/>
  <c r="G302" i="6"/>
  <c r="M182" i="4"/>
  <c r="O304" i="4"/>
  <c r="N304" i="4"/>
  <c r="N294" i="4"/>
  <c r="O294" i="4"/>
  <c r="O291" i="4"/>
  <c r="N291" i="4"/>
  <c r="R274" i="4"/>
  <c r="Q274" i="4"/>
  <c r="O256" i="4"/>
  <c r="N256" i="4"/>
  <c r="N260" i="4"/>
  <c r="O260" i="4"/>
  <c r="P228" i="4"/>
  <c r="R228" i="4"/>
  <c r="O205" i="4"/>
  <c r="N191" i="4"/>
  <c r="O191" i="4"/>
  <c r="Q171" i="4"/>
  <c r="R171" i="4"/>
  <c r="P157" i="4"/>
  <c r="Q157" i="4"/>
  <c r="O153" i="4"/>
  <c r="N153" i="4"/>
  <c r="R136" i="4"/>
  <c r="Q136" i="4"/>
  <c r="R112" i="4"/>
  <c r="Q112" i="4"/>
  <c r="P112" i="4"/>
  <c r="O98" i="4"/>
  <c r="N98" i="4"/>
  <c r="R86" i="4"/>
  <c r="P86" i="4"/>
  <c r="O70" i="4"/>
  <c r="N70" i="4"/>
  <c r="F19" i="6"/>
  <c r="D19" i="6"/>
  <c r="I19" i="6" s="1"/>
  <c r="G19" i="6"/>
  <c r="H19" i="6"/>
  <c r="D61" i="6"/>
  <c r="I61" i="6" s="1"/>
  <c r="M53" i="4"/>
  <c r="G61" i="6"/>
  <c r="G65" i="6"/>
  <c r="M57" i="4"/>
  <c r="H65" i="6"/>
  <c r="F65" i="6"/>
  <c r="G307" i="6"/>
  <c r="G322" i="6"/>
  <c r="R84" i="4"/>
  <c r="Q84" i="4"/>
  <c r="M15" i="4"/>
  <c r="P159" i="4"/>
  <c r="Q323" i="4"/>
  <c r="P323" i="4"/>
  <c r="R323" i="4"/>
  <c r="G325" i="6"/>
  <c r="F307" i="6"/>
  <c r="H322" i="6"/>
  <c r="D263" i="6"/>
  <c r="I263" i="6" s="1"/>
  <c r="Q312" i="4"/>
  <c r="P312" i="4"/>
  <c r="R312" i="4"/>
  <c r="O324" i="4"/>
  <c r="N324" i="4"/>
  <c r="O306" i="4"/>
  <c r="N306" i="4"/>
  <c r="N297" i="4"/>
  <c r="O297" i="4"/>
  <c r="P25" i="4"/>
  <c r="Q25" i="4"/>
  <c r="R22" i="4"/>
  <c r="P22" i="4"/>
  <c r="P6" i="4"/>
  <c r="Q6" i="4"/>
  <c r="R6" i="4"/>
  <c r="O4" i="4"/>
  <c r="F190" i="6"/>
  <c r="D13" i="6"/>
  <c r="I13" i="6" s="1"/>
  <c r="G13" i="6"/>
  <c r="R328" i="4"/>
  <c r="P328" i="4"/>
  <c r="Q328" i="4"/>
  <c r="F200" i="6"/>
  <c r="H309" i="6"/>
  <c r="G289" i="6"/>
  <c r="M326" i="4"/>
  <c r="H304" i="6"/>
  <c r="G334" i="6"/>
  <c r="P325" i="4"/>
  <c r="R325" i="4"/>
  <c r="N299" i="4"/>
  <c r="O299" i="4"/>
  <c r="Q40" i="4"/>
  <c r="R40" i="4"/>
  <c r="P31" i="4"/>
  <c r="F47" i="6"/>
  <c r="G47" i="6"/>
  <c r="D47" i="6"/>
  <c r="I47" i="6" s="1"/>
  <c r="M39" i="4"/>
  <c r="G49" i="6"/>
  <c r="D49" i="6"/>
  <c r="I49" i="6" s="1"/>
  <c r="M41" i="4"/>
  <c r="H52" i="6"/>
  <c r="G52" i="6"/>
  <c r="M44" i="4"/>
  <c r="F52" i="6"/>
  <c r="D52" i="6"/>
  <c r="I52" i="6" s="1"/>
  <c r="R270" i="4"/>
  <c r="R36" i="4" l="1"/>
  <c r="Q321" i="4"/>
  <c r="P150" i="4"/>
  <c r="P318" i="4"/>
  <c r="D12" i="6"/>
  <c r="I12" i="6" s="1"/>
  <c r="F12" i="6"/>
  <c r="H12" i="6"/>
  <c r="G12" i="6"/>
  <c r="M4" i="4"/>
  <c r="N4" i="4" s="1"/>
  <c r="Q147" i="4"/>
  <c r="Q322" i="4"/>
  <c r="R159" i="4"/>
  <c r="P263" i="4"/>
  <c r="Q295" i="4"/>
  <c r="R295" i="4"/>
  <c r="R263" i="4"/>
  <c r="R90" i="4"/>
  <c r="R307" i="4"/>
  <c r="Q283" i="4"/>
  <c r="R160" i="4"/>
  <c r="Q317" i="4"/>
  <c r="P24" i="4"/>
  <c r="Q56" i="4"/>
  <c r="Q24" i="4"/>
  <c r="P80" i="4"/>
  <c r="R88" i="4"/>
  <c r="R31" i="4"/>
  <c r="P27" i="4"/>
  <c r="R317" i="4"/>
  <c r="Q104" i="4"/>
  <c r="R56" i="4"/>
  <c r="Q58" i="4"/>
  <c r="P231" i="4"/>
  <c r="P247" i="4"/>
  <c r="Q100" i="4"/>
  <c r="P104" i="4"/>
  <c r="R123" i="4"/>
  <c r="Q60" i="4"/>
  <c r="R91" i="4"/>
  <c r="Q88" i="4"/>
  <c r="P259" i="4"/>
  <c r="P60" i="4"/>
  <c r="Q150" i="4"/>
  <c r="R224" i="4"/>
  <c r="Q242" i="4"/>
  <c r="R161" i="4"/>
  <c r="P123" i="4"/>
  <c r="R158" i="4"/>
  <c r="Q224" i="4"/>
  <c r="P58" i="4"/>
  <c r="Q16" i="4"/>
  <c r="Q175" i="4"/>
  <c r="Q266" i="4"/>
  <c r="P232" i="4"/>
  <c r="P82" i="4"/>
  <c r="R206" i="4"/>
  <c r="R175" i="4"/>
  <c r="P206" i="4"/>
  <c r="R82" i="4"/>
  <c r="Q247" i="4"/>
  <c r="R230" i="4"/>
  <c r="R176" i="4"/>
  <c r="Q176" i="4"/>
  <c r="P246" i="4"/>
  <c r="Q54" i="4"/>
  <c r="P54" i="4"/>
  <c r="P287" i="4"/>
  <c r="Q43" i="4"/>
  <c r="P282" i="4"/>
  <c r="Q53" i="4"/>
  <c r="R81" i="4"/>
  <c r="R216" i="4"/>
  <c r="P144" i="4"/>
  <c r="Q305" i="4"/>
  <c r="R43" i="4"/>
  <c r="Q116" i="4"/>
  <c r="Q81" i="4"/>
  <c r="Q259" i="4"/>
  <c r="P130" i="4"/>
  <c r="R130" i="4"/>
  <c r="R231" i="4"/>
  <c r="R156" i="4"/>
  <c r="R122" i="4"/>
  <c r="Q144" i="4"/>
  <c r="Q216" i="4"/>
  <c r="R116" i="4"/>
  <c r="Q252" i="4"/>
  <c r="P230" i="4"/>
  <c r="Q46" i="4"/>
  <c r="R53" i="4"/>
  <c r="P9" i="4"/>
  <c r="Q187" i="4"/>
  <c r="R187" i="4"/>
  <c r="P187" i="4"/>
  <c r="P293" i="4"/>
  <c r="P109" i="4"/>
  <c r="R109" i="4"/>
  <c r="P133" i="4"/>
  <c r="Q133" i="4"/>
  <c r="Q80" i="4"/>
  <c r="R293" i="4"/>
  <c r="R181" i="4"/>
  <c r="Q9" i="4"/>
  <c r="P307" i="4"/>
  <c r="P85" i="4"/>
  <c r="Q85" i="4"/>
  <c r="R201" i="4"/>
  <c r="P201" i="4"/>
  <c r="R177" i="4"/>
  <c r="P177" i="4"/>
  <c r="R237" i="4"/>
  <c r="Q237" i="4"/>
  <c r="R47" i="4"/>
  <c r="R126" i="4"/>
  <c r="R46" i="4"/>
  <c r="Q181" i="4"/>
  <c r="Q282" i="4"/>
  <c r="Q36" i="4"/>
  <c r="R51" i="4"/>
  <c r="Q51" i="4"/>
  <c r="P51" i="4"/>
  <c r="P78" i="4"/>
  <c r="R190" i="4"/>
  <c r="Q241" i="4"/>
  <c r="Q95" i="4"/>
  <c r="P158" i="4"/>
  <c r="R155" i="4"/>
  <c r="Q90" i="4"/>
  <c r="Q128" i="4"/>
  <c r="R18" i="4"/>
  <c r="R275" i="4"/>
  <c r="Q275" i="4"/>
  <c r="Q234" i="4"/>
  <c r="Q229" i="4"/>
  <c r="R229" i="4"/>
  <c r="Q327" i="4"/>
  <c r="P327" i="4"/>
  <c r="R327" i="4"/>
  <c r="P12" i="4"/>
  <c r="R12" i="4"/>
  <c r="P76" i="4"/>
  <c r="Q76" i="4"/>
  <c r="R78" i="4"/>
  <c r="R100" i="4"/>
  <c r="P237" i="4"/>
  <c r="P18" i="4"/>
  <c r="P242" i="4"/>
  <c r="R95" i="4"/>
  <c r="Q20" i="4"/>
  <c r="Q47" i="4"/>
  <c r="Q155" i="4"/>
  <c r="Q156" i="4"/>
  <c r="P16" i="4"/>
  <c r="P234" i="4"/>
  <c r="Q11" i="4"/>
  <c r="P11" i="4"/>
  <c r="R15" i="4"/>
  <c r="P15" i="4"/>
  <c r="Q15" i="4"/>
  <c r="P103" i="4"/>
  <c r="R103" i="4"/>
  <c r="Q220" i="4"/>
  <c r="P220" i="4"/>
  <c r="P272" i="4"/>
  <c r="Q272" i="4"/>
  <c r="P258" i="4"/>
  <c r="Q258" i="4"/>
  <c r="R258" i="4"/>
  <c r="R45" i="4"/>
  <c r="Q214" i="4"/>
  <c r="R287" i="4"/>
  <c r="Q250" i="4"/>
  <c r="Q254" i="4"/>
  <c r="P94" i="4"/>
  <c r="R94" i="4"/>
  <c r="P45" i="4"/>
  <c r="Q190" i="4"/>
  <c r="R250" i="4"/>
  <c r="P209" i="4"/>
  <c r="Q209" i="4"/>
  <c r="R209" i="4"/>
  <c r="P140" i="4"/>
  <c r="Q140" i="4"/>
  <c r="R140" i="4"/>
  <c r="P169" i="4"/>
  <c r="Q169" i="4"/>
  <c r="R115" i="4"/>
  <c r="Q115" i="4"/>
  <c r="P115" i="4"/>
  <c r="R254" i="4"/>
  <c r="Q94" i="4"/>
  <c r="P67" i="4"/>
  <c r="Q67" i="4"/>
  <c r="R67" i="4"/>
  <c r="Q196" i="4"/>
  <c r="P196" i="4"/>
  <c r="P30" i="4"/>
  <c r="Q30" i="4"/>
  <c r="R152" i="4"/>
  <c r="Q152" i="4"/>
  <c r="R185" i="4"/>
  <c r="P185" i="4"/>
  <c r="R154" i="4"/>
  <c r="Q154" i="4"/>
  <c r="R137" i="4"/>
  <c r="P137" i="4"/>
  <c r="Q137" i="4"/>
  <c r="R243" i="4"/>
  <c r="R252" i="4"/>
  <c r="R241" i="4"/>
  <c r="R214" i="4"/>
  <c r="P283" i="4"/>
  <c r="Q69" i="4"/>
  <c r="R38" i="4"/>
  <c r="R69" i="4"/>
  <c r="Q38" i="4"/>
  <c r="P20" i="4"/>
  <c r="Q27" i="4"/>
  <c r="Q243" i="4"/>
  <c r="R305" i="4"/>
  <c r="Q269" i="4"/>
  <c r="Q122" i="4"/>
  <c r="P269" i="4"/>
  <c r="P253" i="4"/>
  <c r="P261" i="4"/>
  <c r="P126" i="4"/>
  <c r="R273" i="4"/>
  <c r="R253" i="4"/>
  <c r="R261" i="4"/>
  <c r="R309" i="4"/>
  <c r="P273" i="4"/>
  <c r="R301" i="4"/>
  <c r="P198" i="4"/>
  <c r="Q309" i="4"/>
  <c r="P113" i="4"/>
  <c r="R113" i="4"/>
  <c r="Q198" i="4"/>
  <c r="R315" i="4"/>
  <c r="P142" i="4"/>
  <c r="Q142" i="4"/>
  <c r="R142" i="4"/>
  <c r="R170" i="4"/>
  <c r="Q170" i="4"/>
  <c r="P170" i="4"/>
  <c r="Q197" i="4"/>
  <c r="R197" i="4"/>
  <c r="P197" i="4"/>
  <c r="R290" i="4"/>
  <c r="Q290" i="4"/>
  <c r="P57" i="4"/>
  <c r="R57" i="4"/>
  <c r="Q57" i="4"/>
  <c r="R96" i="4"/>
  <c r="P96" i="4"/>
  <c r="Q96" i="4"/>
  <c r="Q174" i="4"/>
  <c r="P174" i="4"/>
  <c r="R174" i="4"/>
  <c r="R203" i="4"/>
  <c r="Q203" i="4"/>
  <c r="P203" i="4"/>
  <c r="Q313" i="4"/>
  <c r="P313" i="4"/>
  <c r="R313" i="4"/>
  <c r="R135" i="4"/>
  <c r="P135" i="4"/>
  <c r="Q135" i="4"/>
  <c r="P300" i="4"/>
  <c r="Q300" i="4"/>
  <c r="R300" i="4"/>
  <c r="Q223" i="4"/>
  <c r="R223" i="4"/>
  <c r="P223" i="4"/>
  <c r="R271" i="4"/>
  <c r="P271" i="4"/>
  <c r="Q271" i="4"/>
  <c r="P66" i="4"/>
  <c r="Q66" i="4"/>
  <c r="R66" i="4"/>
  <c r="P73" i="4"/>
  <c r="R73" i="4"/>
  <c r="Q73" i="4"/>
  <c r="Q215" i="4"/>
  <c r="R215" i="4"/>
  <c r="P215" i="4"/>
  <c r="R13" i="4"/>
  <c r="P13" i="4"/>
  <c r="Q119" i="4"/>
  <c r="P119" i="4"/>
  <c r="R119" i="4"/>
  <c r="Q194" i="4"/>
  <c r="R194" i="4"/>
  <c r="P194" i="4"/>
  <c r="R249" i="4"/>
  <c r="P249" i="4"/>
  <c r="Q249" i="4"/>
  <c r="R219" i="4"/>
  <c r="P219" i="4"/>
  <c r="Q219" i="4"/>
  <c r="Q87" i="4"/>
  <c r="P87" i="4"/>
  <c r="R87" i="4"/>
  <c r="Q93" i="4"/>
  <c r="P93" i="4"/>
  <c r="R93" i="4"/>
  <c r="P316" i="4"/>
  <c r="Q316" i="4"/>
  <c r="R239" i="4"/>
  <c r="Q239" i="4"/>
  <c r="P239" i="4"/>
  <c r="R265" i="4"/>
  <c r="P265" i="4"/>
  <c r="Q265" i="4"/>
  <c r="Q257" i="4"/>
  <c r="R257" i="4"/>
  <c r="P257" i="4"/>
  <c r="R28" i="4"/>
  <c r="P28" i="4"/>
  <c r="Q28" i="4"/>
  <c r="Q62" i="4"/>
  <c r="R62" i="4"/>
  <c r="P62" i="4"/>
  <c r="R207" i="4"/>
  <c r="P207" i="4"/>
  <c r="Q207" i="4"/>
  <c r="P281" i="4"/>
  <c r="R281" i="4"/>
  <c r="Q281" i="4"/>
  <c r="P277" i="4"/>
  <c r="Q277" i="4"/>
  <c r="R277" i="4"/>
  <c r="P248" i="4"/>
  <c r="R248" i="4"/>
  <c r="Q248" i="4"/>
  <c r="R23" i="4"/>
  <c r="P23" i="4"/>
  <c r="Q23" i="4"/>
  <c r="Q161" i="4"/>
  <c r="Q315" i="4"/>
  <c r="Q320" i="4"/>
  <c r="P320" i="4"/>
  <c r="R320" i="4"/>
  <c r="P301" i="4"/>
  <c r="Q42" i="4"/>
  <c r="R21" i="4"/>
  <c r="Q21" i="4"/>
  <c r="P21" i="4"/>
  <c r="Q110" i="4"/>
  <c r="R110" i="4"/>
  <c r="P110" i="4"/>
  <c r="P143" i="4"/>
  <c r="R143" i="4"/>
  <c r="Q143" i="4"/>
  <c r="R5" i="4"/>
  <c r="P5" i="4"/>
  <c r="Q5" i="4"/>
  <c r="Q180" i="4"/>
  <c r="P180" i="4"/>
  <c r="R180" i="4"/>
  <c r="Q164" i="4"/>
  <c r="R164" i="4"/>
  <c r="P164" i="4"/>
  <c r="P149" i="4"/>
  <c r="Q149" i="4"/>
  <c r="R149" i="4"/>
  <c r="Q49" i="4"/>
  <c r="P49" i="4"/>
  <c r="R49" i="4"/>
  <c r="R235" i="4"/>
  <c r="Q235" i="4"/>
  <c r="P235" i="4"/>
  <c r="R105" i="4"/>
  <c r="Q105" i="4"/>
  <c r="P105" i="4"/>
  <c r="R42" i="4"/>
  <c r="R173" i="4"/>
  <c r="P173" i="4"/>
  <c r="Q173" i="4"/>
  <c r="R10" i="4"/>
  <c r="P10" i="4"/>
  <c r="Q10" i="4"/>
  <c r="Q33" i="4"/>
  <c r="R33" i="4"/>
  <c r="P33" i="4"/>
  <c r="P297" i="4"/>
  <c r="Q297" i="4"/>
  <c r="R297" i="4"/>
  <c r="R153" i="4"/>
  <c r="Q153" i="4"/>
  <c r="P153" i="4"/>
  <c r="R205" i="4"/>
  <c r="Q205" i="4"/>
  <c r="P205" i="4"/>
  <c r="R291" i="4"/>
  <c r="Q291" i="4"/>
  <c r="P291" i="4"/>
  <c r="P304" i="4"/>
  <c r="R304" i="4"/>
  <c r="Q304" i="4"/>
  <c r="N311" i="4"/>
  <c r="Q70" i="4"/>
  <c r="R70" i="4"/>
  <c r="P70" i="4"/>
  <c r="R98" i="4"/>
  <c r="P98" i="4"/>
  <c r="Q98" i="4"/>
  <c r="Q260" i="4"/>
  <c r="R260" i="4"/>
  <c r="P260" i="4"/>
  <c r="Q326" i="4"/>
  <c r="R326" i="4"/>
  <c r="P326" i="4"/>
  <c r="P299" i="4"/>
  <c r="Q299" i="4"/>
  <c r="R299" i="4"/>
  <c r="P306" i="4"/>
  <c r="R306" i="4"/>
  <c r="Q306" i="4"/>
  <c r="Q4" i="4"/>
  <c r="P4" i="4"/>
  <c r="R4" i="4"/>
  <c r="Q256" i="4"/>
  <c r="R256" i="4"/>
  <c r="P256" i="4"/>
  <c r="R65" i="4"/>
  <c r="Q65" i="4"/>
  <c r="P65" i="4"/>
  <c r="Q324" i="4"/>
  <c r="P324" i="4"/>
  <c r="R324" i="4"/>
  <c r="P191" i="4"/>
  <c r="Q191" i="4"/>
  <c r="R191" i="4"/>
  <c r="R294" i="4"/>
  <c r="P294" i="4"/>
  <c r="Q294" i="4"/>
  <c r="S285" i="4" l="1"/>
  <c r="C285" i="4" s="1"/>
  <c r="S284" i="4"/>
  <c r="C284" i="4" s="1"/>
  <c r="S226" i="4"/>
  <c r="C226" i="4" s="1"/>
  <c r="S166" i="4"/>
  <c r="C166" i="4" s="1"/>
  <c r="S4" i="4"/>
  <c r="C4" i="4" s="1"/>
  <c r="D13" i="1" s="1"/>
  <c r="S65" i="4"/>
  <c r="C65" i="4" s="1"/>
  <c r="D74" i="1" s="1"/>
  <c r="S70" i="4"/>
  <c r="C70" i="4" s="1"/>
  <c r="D79" i="1" s="1"/>
  <c r="S297" i="4"/>
  <c r="C297" i="4" s="1"/>
  <c r="D312" i="1" s="1"/>
  <c r="S256" i="4"/>
  <c r="C256" i="4" s="1"/>
  <c r="D271" i="1" s="1"/>
  <c r="S299" i="4"/>
  <c r="C299" i="4" s="1"/>
  <c r="D314" i="1" s="1"/>
  <c r="S98" i="4"/>
  <c r="C98" i="4" s="1"/>
  <c r="D107" i="1" s="1"/>
  <c r="S153" i="4"/>
  <c r="C153" i="4" s="1"/>
  <c r="D162" i="1" s="1"/>
  <c r="S5" i="4"/>
  <c r="C5" i="4" s="1"/>
  <c r="D14" i="1" s="1"/>
  <c r="S59" i="4"/>
  <c r="S218" i="4"/>
  <c r="S97" i="4"/>
  <c r="S79" i="4"/>
  <c r="S29" i="4"/>
  <c r="C29" i="4" s="1"/>
  <c r="D38" i="1" s="1"/>
  <c r="S27" i="4"/>
  <c r="C27" i="4" s="1"/>
  <c r="D36" i="1" s="1"/>
  <c r="S47" i="4"/>
  <c r="C47" i="4" s="1"/>
  <c r="D56" i="1" s="1"/>
  <c r="S42" i="4"/>
  <c r="C42" i="4" s="1"/>
  <c r="D51" i="1" s="1"/>
  <c r="S157" i="4"/>
  <c r="S31" i="4"/>
  <c r="C31" i="4" s="1"/>
  <c r="D40" i="1" s="1"/>
  <c r="S55" i="4"/>
  <c r="S41" i="4"/>
  <c r="C41" i="4" s="1"/>
  <c r="D50" i="1" s="1"/>
  <c r="S90" i="4"/>
  <c r="C90" i="4" s="1"/>
  <c r="D99" i="1" s="1"/>
  <c r="S228" i="4"/>
  <c r="S86" i="4"/>
  <c r="S286" i="4"/>
  <c r="S148" i="4"/>
  <c r="S274" i="4"/>
  <c r="S151" i="4"/>
  <c r="S30" i="4"/>
  <c r="C30" i="4" s="1"/>
  <c r="D39" i="1" s="1"/>
  <c r="S240" i="4"/>
  <c r="S11" i="4"/>
  <c r="C11" i="4" s="1"/>
  <c r="D20" i="1" s="1"/>
  <c r="S26" i="4"/>
  <c r="S189" i="4"/>
  <c r="S6" i="4"/>
  <c r="C6" i="4" s="1"/>
  <c r="D15" i="1" s="1"/>
  <c r="S108" i="4"/>
  <c r="S40" i="4"/>
  <c r="C40" i="4" s="1"/>
  <c r="D49" i="1" s="1"/>
  <c r="S44" i="4"/>
  <c r="C44" i="4" s="1"/>
  <c r="D53" i="1" s="1"/>
  <c r="S38" i="4"/>
  <c r="C38" i="4" s="1"/>
  <c r="D47" i="1" s="1"/>
  <c r="S36" i="4"/>
  <c r="C36" i="4" s="1"/>
  <c r="D45" i="1" s="1"/>
  <c r="S7" i="4"/>
  <c r="C7" i="4" s="1"/>
  <c r="D16" i="1" s="1"/>
  <c r="S45" i="4"/>
  <c r="C45" i="4" s="1"/>
  <c r="D54" i="1" s="1"/>
  <c r="S18" i="4"/>
  <c r="C18" i="4" s="1"/>
  <c r="D27" i="1" s="1"/>
  <c r="S308" i="4"/>
  <c r="C308" i="4" s="1"/>
  <c r="D323" i="1" s="1"/>
  <c r="S161" i="4"/>
  <c r="C161" i="4" s="1"/>
  <c r="D170" i="1" s="1"/>
  <c r="S61" i="4"/>
  <c r="C61" i="4" s="1"/>
  <c r="D70" i="1" s="1"/>
  <c r="S106" i="4"/>
  <c r="C106" i="4" s="1"/>
  <c r="D115" i="1" s="1"/>
  <c r="S300" i="4"/>
  <c r="C300" i="4" s="1"/>
  <c r="D315" i="1" s="1"/>
  <c r="S62" i="4"/>
  <c r="C62" i="4" s="1"/>
  <c r="D71" i="1" s="1"/>
  <c r="S68" i="4"/>
  <c r="C68" i="4" s="1"/>
  <c r="D77" i="1" s="1"/>
  <c r="S268" i="4"/>
  <c r="C268" i="4" s="1"/>
  <c r="D283" i="1" s="1"/>
  <c r="S167" i="4"/>
  <c r="C167" i="4" s="1"/>
  <c r="D176" i="1" s="1"/>
  <c r="S138" i="4"/>
  <c r="C138" i="4" s="1"/>
  <c r="D147" i="1" s="1"/>
  <c r="S262" i="4"/>
  <c r="C262" i="4" s="1"/>
  <c r="D277" i="1" s="1"/>
  <c r="S177" i="4"/>
  <c r="C177" i="4" s="1"/>
  <c r="D186" i="1" s="1"/>
  <c r="S129" i="4"/>
  <c r="S303" i="4"/>
  <c r="S121" i="4"/>
  <c r="S136" i="4"/>
  <c r="S14" i="4"/>
  <c r="C14" i="4" s="1"/>
  <c r="D23" i="1" s="1"/>
  <c r="S53" i="4"/>
  <c r="C53" i="4" s="1"/>
  <c r="D62" i="1" s="1"/>
  <c r="S32" i="4"/>
  <c r="C32" i="4" s="1"/>
  <c r="D41" i="1" s="1"/>
  <c r="S8" i="4"/>
  <c r="S43" i="4"/>
  <c r="C43" i="4" s="1"/>
  <c r="D52" i="1" s="1"/>
  <c r="S105" i="4"/>
  <c r="C105" i="4" s="1"/>
  <c r="D114" i="1" s="1"/>
  <c r="S273" i="4"/>
  <c r="C273" i="4" s="1"/>
  <c r="S80" i="4"/>
  <c r="C80" i="4" s="1"/>
  <c r="D89" i="1" s="1"/>
  <c r="S233" i="4"/>
  <c r="C233" i="4" s="1"/>
  <c r="D247" i="1" s="1"/>
  <c r="S248" i="4"/>
  <c r="C248" i="4" s="1"/>
  <c r="D262" i="1" s="1"/>
  <c r="S52" i="4"/>
  <c r="C52" i="4" s="1"/>
  <c r="D61" i="1" s="1"/>
  <c r="S109" i="4"/>
  <c r="C109" i="4" s="1"/>
  <c r="D118" i="1" s="1"/>
  <c r="S192" i="4"/>
  <c r="C192" i="4" s="1"/>
  <c r="D206" i="1" s="1"/>
  <c r="S193" i="4"/>
  <c r="C193" i="4" s="1"/>
  <c r="D207" i="1" s="1"/>
  <c r="S78" i="4"/>
  <c r="C78" i="4" s="1"/>
  <c r="S113" i="4"/>
  <c r="C113" i="4" s="1"/>
  <c r="D122" i="1" s="1"/>
  <c r="S302" i="4"/>
  <c r="C302" i="4" s="1"/>
  <c r="D317" i="1" s="1"/>
  <c r="S175" i="4"/>
  <c r="C175" i="4" s="1"/>
  <c r="D184" i="1" s="1"/>
  <c r="S110" i="4"/>
  <c r="C110" i="4" s="1"/>
  <c r="D119" i="1" s="1"/>
  <c r="S225" i="4"/>
  <c r="C225" i="4" s="1"/>
  <c r="D239" i="1" s="1"/>
  <c r="S21" i="4"/>
  <c r="C21" i="4" s="1"/>
  <c r="D30" i="1" s="1"/>
  <c r="S278" i="4"/>
  <c r="C278" i="4" s="1"/>
  <c r="D292" i="1" s="1"/>
  <c r="S295" i="4"/>
  <c r="C295" i="4" s="1"/>
  <c r="D310" i="1" s="1"/>
  <c r="S123" i="4"/>
  <c r="C123" i="4" s="1"/>
  <c r="D132" i="1" s="1"/>
  <c r="S100" i="4"/>
  <c r="C100" i="4" s="1"/>
  <c r="D109" i="1" s="1"/>
  <c r="S107" i="4"/>
  <c r="C107" i="4" s="1"/>
  <c r="D116" i="1" s="1"/>
  <c r="S263" i="4"/>
  <c r="C263" i="4" s="1"/>
  <c r="D278" i="1" s="1"/>
  <c r="S253" i="4"/>
  <c r="C253" i="4" s="1"/>
  <c r="D268" i="1" s="1"/>
  <c r="S213" i="4"/>
  <c r="C213" i="4" s="1"/>
  <c r="D227" i="1" s="1"/>
  <c r="S197" i="4"/>
  <c r="C197" i="4" s="1"/>
  <c r="D211" i="1" s="1"/>
  <c r="S95" i="4"/>
  <c r="C95" i="4" s="1"/>
  <c r="D104" i="1" s="1"/>
  <c r="S254" i="4"/>
  <c r="C254" i="4" s="1"/>
  <c r="D269" i="1" s="1"/>
  <c r="S186" i="4"/>
  <c r="C186" i="4" s="1"/>
  <c r="S119" i="4"/>
  <c r="C119" i="4" s="1"/>
  <c r="D128" i="1" s="1"/>
  <c r="S71" i="4"/>
  <c r="C71" i="4" s="1"/>
  <c r="D80" i="1" s="1"/>
  <c r="S57" i="4"/>
  <c r="C57" i="4" s="1"/>
  <c r="S96" i="4"/>
  <c r="C96" i="4" s="1"/>
  <c r="D105" i="1" s="1"/>
  <c r="S158" i="4"/>
  <c r="C158" i="4" s="1"/>
  <c r="D167" i="1" s="1"/>
  <c r="S244" i="4"/>
  <c r="C244" i="4" s="1"/>
  <c r="D258" i="1" s="1"/>
  <c r="S111" i="4"/>
  <c r="C111" i="4" s="1"/>
  <c r="D120" i="1" s="1"/>
  <c r="S265" i="4"/>
  <c r="C265" i="4" s="1"/>
  <c r="D280" i="1" s="1"/>
  <c r="S208" i="4"/>
  <c r="C208" i="4" s="1"/>
  <c r="D222" i="1" s="1"/>
  <c r="S163" i="4"/>
  <c r="S184" i="4"/>
  <c r="S245" i="4"/>
  <c r="S310" i="4"/>
  <c r="S290" i="4"/>
  <c r="C290" i="4" s="1"/>
  <c r="D305" i="1" s="1"/>
  <c r="S37" i="4"/>
  <c r="C37" i="4" s="1"/>
  <c r="D46" i="1" s="1"/>
  <c r="S305" i="4"/>
  <c r="C305" i="4" s="1"/>
  <c r="D320" i="1" s="1"/>
  <c r="S174" i="4"/>
  <c r="C174" i="4" s="1"/>
  <c r="D183" i="1" s="1"/>
  <c r="S282" i="4"/>
  <c r="C282" i="4" s="1"/>
  <c r="S156" i="4"/>
  <c r="C156" i="4" s="1"/>
  <c r="D165" i="1" s="1"/>
  <c r="S206" i="4"/>
  <c r="C206" i="4" s="1"/>
  <c r="D220" i="1" s="1"/>
  <c r="S199" i="4"/>
  <c r="C199" i="4" s="1"/>
  <c r="D213" i="1" s="1"/>
  <c r="S54" i="4"/>
  <c r="C54" i="4" s="1"/>
  <c r="D63" i="1" s="1"/>
  <c r="S160" i="4"/>
  <c r="C160" i="4" s="1"/>
  <c r="D169" i="1" s="1"/>
  <c r="S102" i="4"/>
  <c r="C102" i="4" s="1"/>
  <c r="D111" i="1" s="1"/>
  <c r="S88" i="4"/>
  <c r="C88" i="4" s="1"/>
  <c r="D97" i="1" s="1"/>
  <c r="S51" i="4"/>
  <c r="C51" i="4" s="1"/>
  <c r="D60" i="1" s="1"/>
  <c r="S280" i="4"/>
  <c r="C280" i="4" s="1"/>
  <c r="S277" i="4"/>
  <c r="C277" i="4" s="1"/>
  <c r="D291" i="1" s="1"/>
  <c r="S210" i="4"/>
  <c r="C210" i="4" s="1"/>
  <c r="D224" i="1" s="1"/>
  <c r="S94" i="4"/>
  <c r="C94" i="4" s="1"/>
  <c r="D103" i="1" s="1"/>
  <c r="S76" i="4"/>
  <c r="C76" i="4" s="1"/>
  <c r="S81" i="4"/>
  <c r="C81" i="4" s="1"/>
  <c r="D90" i="1" s="1"/>
  <c r="S171" i="4"/>
  <c r="C171" i="4" s="1"/>
  <c r="D180" i="1" s="1"/>
  <c r="S215" i="4"/>
  <c r="C215" i="4" s="1"/>
  <c r="D229" i="1" s="1"/>
  <c r="S128" i="4"/>
  <c r="C128" i="4" s="1"/>
  <c r="S122" i="4"/>
  <c r="C122" i="4" s="1"/>
  <c r="D131" i="1" s="1"/>
  <c r="S220" i="4"/>
  <c r="C220" i="4" s="1"/>
  <c r="D234" i="1" s="1"/>
  <c r="S74" i="4"/>
  <c r="C74" i="4" s="1"/>
  <c r="D83" i="1" s="1"/>
  <c r="S139" i="4"/>
  <c r="C139" i="4" s="1"/>
  <c r="D148" i="1" s="1"/>
  <c r="S237" i="4"/>
  <c r="C237" i="4" s="1"/>
  <c r="D251" i="1" s="1"/>
  <c r="S279" i="4"/>
  <c r="C279" i="4" s="1"/>
  <c r="D293" i="1" s="1"/>
  <c r="S15" i="4"/>
  <c r="C15" i="4" s="1"/>
  <c r="D24" i="1" s="1"/>
  <c r="S266" i="4"/>
  <c r="C266" i="4" s="1"/>
  <c r="D281" i="1" s="1"/>
  <c r="S118" i="4"/>
  <c r="C118" i="4" s="1"/>
  <c r="D127" i="1" s="1"/>
  <c r="S19" i="4"/>
  <c r="C19" i="4" s="1"/>
  <c r="D28" i="1" s="1"/>
  <c r="S288" i="4"/>
  <c r="C288" i="4" s="1"/>
  <c r="D303" i="1" s="1"/>
  <c r="S142" i="4"/>
  <c r="C142" i="4" s="1"/>
  <c r="D151" i="1" s="1"/>
  <c r="S169" i="4"/>
  <c r="C169" i="4" s="1"/>
  <c r="D178" i="1" s="1"/>
  <c r="S35" i="4"/>
  <c r="C35" i="4" s="1"/>
  <c r="D44" i="1" s="1"/>
  <c r="S204" i="4"/>
  <c r="S23" i="4"/>
  <c r="C23" i="4" s="1"/>
  <c r="D32" i="1" s="1"/>
  <c r="S48" i="4"/>
  <c r="S63" i="4"/>
  <c r="C63" i="4" s="1"/>
  <c r="D72" i="1" s="1"/>
  <c r="S20" i="4"/>
  <c r="C20" i="4" s="1"/>
  <c r="D29" i="1" s="1"/>
  <c r="S39" i="4"/>
  <c r="C39" i="4" s="1"/>
  <c r="D48" i="1" s="1"/>
  <c r="S46" i="4"/>
  <c r="C46" i="4" s="1"/>
  <c r="D55" i="1" s="1"/>
  <c r="S112" i="4"/>
  <c r="S24" i="4"/>
  <c r="C24" i="4" s="1"/>
  <c r="D33" i="1" s="1"/>
  <c r="S33" i="4"/>
  <c r="C33" i="4" s="1"/>
  <c r="D42" i="1" s="1"/>
  <c r="S93" i="4"/>
  <c r="C93" i="4" s="1"/>
  <c r="D102" i="1" s="1"/>
  <c r="S117" i="4"/>
  <c r="C117" i="4" s="1"/>
  <c r="D126" i="1" s="1"/>
  <c r="S247" i="4"/>
  <c r="C247" i="4" s="1"/>
  <c r="D261" i="1" s="1"/>
  <c r="S239" i="4"/>
  <c r="C239" i="4" s="1"/>
  <c r="D253" i="1" s="1"/>
  <c r="S125" i="4"/>
  <c r="C125" i="4" s="1"/>
  <c r="D134" i="1" s="1"/>
  <c r="S127" i="4"/>
  <c r="C127" i="4" s="1"/>
  <c r="D136" i="1" s="1"/>
  <c r="S50" i="4"/>
  <c r="C50" i="4" s="1"/>
  <c r="D59" i="1" s="1"/>
  <c r="S257" i="4"/>
  <c r="C257" i="4" s="1"/>
  <c r="D272" i="1" s="1"/>
  <c r="S66" i="4"/>
  <c r="C66" i="4" s="1"/>
  <c r="D75" i="1" s="1"/>
  <c r="S135" i="4"/>
  <c r="C135" i="4" s="1"/>
  <c r="D144" i="1" s="1"/>
  <c r="S126" i="4"/>
  <c r="C126" i="4" s="1"/>
  <c r="D135" i="1" s="1"/>
  <c r="S209" i="4"/>
  <c r="C209" i="4" s="1"/>
  <c r="D223" i="1" s="1"/>
  <c r="S275" i="4"/>
  <c r="C275" i="4" s="1"/>
  <c r="S155" i="4"/>
  <c r="C155" i="4" s="1"/>
  <c r="D164" i="1" s="1"/>
  <c r="S234" i="4"/>
  <c r="C234" i="4" s="1"/>
  <c r="D248" i="1" s="1"/>
  <c r="S270" i="4"/>
  <c r="C270" i="4" s="1"/>
  <c r="D285" i="1" s="1"/>
  <c r="S115" i="4"/>
  <c r="C115" i="4" s="1"/>
  <c r="D124" i="1" s="1"/>
  <c r="S224" i="4"/>
  <c r="C224" i="4" s="1"/>
  <c r="D238" i="1" s="1"/>
  <c r="S10" i="4"/>
  <c r="C10" i="4" s="1"/>
  <c r="D19" i="1" s="1"/>
  <c r="S202" i="4"/>
  <c r="C202" i="4" s="1"/>
  <c r="D216" i="1" s="1"/>
  <c r="S103" i="4"/>
  <c r="C103" i="4" s="1"/>
  <c r="D112" i="1" s="1"/>
  <c r="S131" i="4"/>
  <c r="C131" i="4" s="1"/>
  <c r="D140" i="1" s="1"/>
  <c r="S89" i="4"/>
  <c r="C89" i="4" s="1"/>
  <c r="D98" i="1" s="1"/>
  <c r="S178" i="4"/>
  <c r="C178" i="4" s="1"/>
  <c r="D187" i="1" s="1"/>
  <c r="S84" i="4"/>
  <c r="C84" i="4" s="1"/>
  <c r="D93" i="1" s="1"/>
  <c r="S252" i="4"/>
  <c r="C252" i="4" s="1"/>
  <c r="D267" i="1" s="1"/>
  <c r="S269" i="4"/>
  <c r="C269" i="4" s="1"/>
  <c r="D284" i="1" s="1"/>
  <c r="S271" i="4"/>
  <c r="C271" i="4" s="1"/>
  <c r="D286" i="1" s="1"/>
  <c r="S146" i="4"/>
  <c r="C146" i="4" s="1"/>
  <c r="D155" i="1" s="1"/>
  <c r="S236" i="4"/>
  <c r="C236" i="4" s="1"/>
  <c r="D250" i="1" s="1"/>
  <c r="S172" i="4"/>
  <c r="C172" i="4" s="1"/>
  <c r="D181" i="1" s="1"/>
  <c r="S198" i="4"/>
  <c r="C198" i="4" s="1"/>
  <c r="D212" i="1" s="1"/>
  <c r="S85" i="4"/>
  <c r="C85" i="4" s="1"/>
  <c r="D94" i="1" s="1"/>
  <c r="S238" i="4"/>
  <c r="C238" i="4" s="1"/>
  <c r="D252" i="1" s="1"/>
  <c r="S250" i="4"/>
  <c r="C250" i="4" s="1"/>
  <c r="D265" i="1" s="1"/>
  <c r="S267" i="4"/>
  <c r="C267" i="4" s="1"/>
  <c r="D282" i="1" s="1"/>
  <c r="S214" i="4"/>
  <c r="C214" i="4" s="1"/>
  <c r="D228" i="1" s="1"/>
  <c r="S91" i="4"/>
  <c r="C91" i="4" s="1"/>
  <c r="D100" i="1" s="1"/>
  <c r="S164" i="4"/>
  <c r="C164" i="4" s="1"/>
  <c r="D173" i="1" s="1"/>
  <c r="S176" i="4"/>
  <c r="C176" i="4" s="1"/>
  <c r="D185" i="1" s="1"/>
  <c r="S137" i="4"/>
  <c r="C137" i="4" s="1"/>
  <c r="D146" i="1" s="1"/>
  <c r="S183" i="4"/>
  <c r="C183" i="4" s="1"/>
  <c r="D192" i="1" s="1"/>
  <c r="S261" i="4"/>
  <c r="C261" i="4" s="1"/>
  <c r="D276" i="1" s="1"/>
  <c r="S187" i="4"/>
  <c r="C187" i="4" s="1"/>
  <c r="D201" i="1" s="1"/>
  <c r="S246" i="4"/>
  <c r="C246" i="4" s="1"/>
  <c r="D260" i="1" s="1"/>
  <c r="S104" i="4"/>
  <c r="C104" i="4" s="1"/>
  <c r="D113" i="1" s="1"/>
  <c r="S190" i="4"/>
  <c r="C190" i="4" s="1"/>
  <c r="D204" i="1" s="1"/>
  <c r="S298" i="4"/>
  <c r="C298" i="4" s="1"/>
  <c r="D313" i="1" s="1"/>
  <c r="S293" i="4"/>
  <c r="C293" i="4" s="1"/>
  <c r="D308" i="1" s="1"/>
  <c r="S64" i="4"/>
  <c r="C64" i="4" s="1"/>
  <c r="D73" i="1" s="1"/>
  <c r="S196" i="4"/>
  <c r="C196" i="4" s="1"/>
  <c r="D210" i="1" s="1"/>
  <c r="S230" i="4"/>
  <c r="C230" i="4" s="1"/>
  <c r="D244" i="1" s="1"/>
  <c r="S101" i="4"/>
  <c r="C101" i="4" s="1"/>
  <c r="D110" i="1" s="1"/>
  <c r="S99" i="4"/>
  <c r="C99" i="4" s="1"/>
  <c r="D108" i="1" s="1"/>
  <c r="S150" i="4"/>
  <c r="C150" i="4" s="1"/>
  <c r="D159" i="1" s="1"/>
  <c r="S116" i="4"/>
  <c r="C116" i="4" s="1"/>
  <c r="D125" i="1" s="1"/>
  <c r="S13" i="4"/>
  <c r="C13" i="4" s="1"/>
  <c r="D22" i="1" s="1"/>
  <c r="S200" i="4"/>
  <c r="C200" i="4" s="1"/>
  <c r="D214" i="1" s="1"/>
  <c r="S154" i="4"/>
  <c r="C154" i="4" s="1"/>
  <c r="D163" i="1" s="1"/>
  <c r="S276" i="4"/>
  <c r="C276" i="4" s="1"/>
  <c r="D290" i="1" s="1"/>
  <c r="S272" i="4"/>
  <c r="C272" i="4" s="1"/>
  <c r="S67" i="4"/>
  <c r="C67" i="4" s="1"/>
  <c r="D76" i="1" s="1"/>
  <c r="S203" i="4"/>
  <c r="C203" i="4" s="1"/>
  <c r="D217" i="1" s="1"/>
  <c r="S134" i="4"/>
  <c r="C134" i="4" s="1"/>
  <c r="D143" i="1" s="1"/>
  <c r="S120" i="4"/>
  <c r="C120" i="4" s="1"/>
  <c r="S235" i="4"/>
  <c r="C235" i="4" s="1"/>
  <c r="D249" i="1" s="1"/>
  <c r="S195" i="4"/>
  <c r="C195" i="4" s="1"/>
  <c r="D209" i="1" s="1"/>
  <c r="S194" i="4"/>
  <c r="C194" i="4" s="1"/>
  <c r="D208" i="1" s="1"/>
  <c r="S232" i="4"/>
  <c r="C232" i="4" s="1"/>
  <c r="D246" i="1" s="1"/>
  <c r="S227" i="4"/>
  <c r="C227" i="4" s="1"/>
  <c r="D241" i="1" s="1"/>
  <c r="S168" i="4"/>
  <c r="C168" i="4" s="1"/>
  <c r="D177" i="1" s="1"/>
  <c r="S243" i="4"/>
  <c r="C243" i="4" s="1"/>
  <c r="D257" i="1" s="1"/>
  <c r="S221" i="4"/>
  <c r="C221" i="4" s="1"/>
  <c r="D235" i="1" s="1"/>
  <c r="S309" i="4"/>
  <c r="C309" i="4" s="1"/>
  <c r="D324" i="1" s="1"/>
  <c r="S229" i="4"/>
  <c r="C229" i="4" s="1"/>
  <c r="D243" i="1" s="1"/>
  <c r="S75" i="4"/>
  <c r="C75" i="4" s="1"/>
  <c r="D84" i="1" s="1"/>
  <c r="S292" i="4"/>
  <c r="C292" i="4" s="1"/>
  <c r="D307" i="1" s="1"/>
  <c r="S173" i="4"/>
  <c r="C173" i="4" s="1"/>
  <c r="D182" i="1" s="1"/>
  <c r="S223" i="4"/>
  <c r="C223" i="4" s="1"/>
  <c r="D237" i="1" s="1"/>
  <c r="S258" i="4"/>
  <c r="C258" i="4" s="1"/>
  <c r="D273" i="1" s="1"/>
  <c r="S25" i="4"/>
  <c r="C25" i="4" s="1"/>
  <c r="D34" i="1" s="1"/>
  <c r="S87" i="4"/>
  <c r="C87" i="4" s="1"/>
  <c r="D96" i="1" s="1"/>
  <c r="S307" i="4"/>
  <c r="C307" i="4" s="1"/>
  <c r="D322" i="1" s="1"/>
  <c r="S179" i="4"/>
  <c r="C179" i="4" s="1"/>
  <c r="D188" i="1" s="1"/>
  <c r="S216" i="4"/>
  <c r="C216" i="4" s="1"/>
  <c r="D230" i="1" s="1"/>
  <c r="S60" i="4"/>
  <c r="C60" i="4" s="1"/>
  <c r="D69" i="1" s="1"/>
  <c r="S17" i="4"/>
  <c r="C17" i="4" s="1"/>
  <c r="D26" i="1" s="1"/>
  <c r="S144" i="4"/>
  <c r="C144" i="4" s="1"/>
  <c r="D153" i="1" s="1"/>
  <c r="S301" i="4"/>
  <c r="C301" i="4" s="1"/>
  <c r="D316" i="1" s="1"/>
  <c r="S130" i="4"/>
  <c r="C130" i="4" s="1"/>
  <c r="D139" i="1" s="1"/>
  <c r="S82" i="4"/>
  <c r="C82" i="4" s="1"/>
  <c r="D91" i="1" s="1"/>
  <c r="S92" i="4"/>
  <c r="C92" i="4" s="1"/>
  <c r="D101" i="1" s="1"/>
  <c r="S181" i="4"/>
  <c r="C181" i="4" s="1"/>
  <c r="D190" i="1" s="1"/>
  <c r="S124" i="4"/>
  <c r="C124" i="4" s="1"/>
  <c r="D133" i="1" s="1"/>
  <c r="S212" i="4"/>
  <c r="C212" i="4" s="1"/>
  <c r="D226" i="1" s="1"/>
  <c r="S145" i="4"/>
  <c r="C145" i="4" s="1"/>
  <c r="D154" i="1" s="1"/>
  <c r="S207" i="4"/>
  <c r="C207" i="4" s="1"/>
  <c r="D221" i="1" s="1"/>
  <c r="S222" i="4"/>
  <c r="C222" i="4" s="1"/>
  <c r="D236" i="1" s="1"/>
  <c r="S132" i="4"/>
  <c r="C132" i="4" s="1"/>
  <c r="D141" i="1" s="1"/>
  <c r="S255" i="4"/>
  <c r="C255" i="4" s="1"/>
  <c r="D270" i="1" s="1"/>
  <c r="S287" i="4"/>
  <c r="C287" i="4" s="1"/>
  <c r="D302" i="1" s="1"/>
  <c r="S211" i="4"/>
  <c r="C211" i="4" s="1"/>
  <c r="D225" i="1" s="1"/>
  <c r="S219" i="4"/>
  <c r="C219" i="4" s="1"/>
  <c r="D233" i="1" s="1"/>
  <c r="S217" i="4"/>
  <c r="C217" i="4" s="1"/>
  <c r="D231" i="1" s="1"/>
  <c r="S56" i="4"/>
  <c r="C56" i="4" s="1"/>
  <c r="D65" i="1" s="1"/>
  <c r="S165" i="4"/>
  <c r="C165" i="4" s="1"/>
  <c r="D174" i="1" s="1"/>
  <c r="S12" i="4"/>
  <c r="C12" i="4" s="1"/>
  <c r="D21" i="1" s="1"/>
  <c r="S185" i="4"/>
  <c r="C185" i="4" s="1"/>
  <c r="S16" i="4"/>
  <c r="C16" i="4" s="1"/>
  <c r="D25" i="1" s="1"/>
  <c r="S83" i="4"/>
  <c r="C83" i="4" s="1"/>
  <c r="D92" i="1" s="1"/>
  <c r="S152" i="4"/>
  <c r="C152" i="4" s="1"/>
  <c r="D161" i="1" s="1"/>
  <c r="S241" i="4"/>
  <c r="C241" i="4" s="1"/>
  <c r="D255" i="1" s="1"/>
  <c r="S9" i="4"/>
  <c r="C9" i="4" s="1"/>
  <c r="D18" i="1" s="1"/>
  <c r="S264" i="4"/>
  <c r="C264" i="4" s="1"/>
  <c r="D279" i="1" s="1"/>
  <c r="S231" i="4"/>
  <c r="C231" i="4" s="1"/>
  <c r="D245" i="1" s="1"/>
  <c r="S147" i="4"/>
  <c r="C147" i="4" s="1"/>
  <c r="D156" i="1" s="1"/>
  <c r="S249" i="4"/>
  <c r="C249" i="4" s="1"/>
  <c r="D264" i="1" s="1"/>
  <c r="S72" i="4"/>
  <c r="C72" i="4" s="1"/>
  <c r="D81" i="1" s="1"/>
  <c r="S141" i="4"/>
  <c r="C141" i="4" s="1"/>
  <c r="D150" i="1" s="1"/>
  <c r="S133" i="4"/>
  <c r="C133" i="4" s="1"/>
  <c r="D142" i="1" s="1"/>
  <c r="S159" i="4"/>
  <c r="C159" i="4" s="1"/>
  <c r="D168" i="1" s="1"/>
  <c r="S69" i="4"/>
  <c r="C69" i="4" s="1"/>
  <c r="D78" i="1" s="1"/>
  <c r="S259" i="4"/>
  <c r="C259" i="4" s="1"/>
  <c r="D274" i="1" s="1"/>
  <c r="S201" i="4"/>
  <c r="C201" i="4" s="1"/>
  <c r="D215" i="1" s="1"/>
  <c r="S162" i="4"/>
  <c r="C162" i="4" s="1"/>
  <c r="D171" i="1" s="1"/>
  <c r="S143" i="4"/>
  <c r="C143" i="4" s="1"/>
  <c r="D152" i="1" s="1"/>
  <c r="S114" i="4"/>
  <c r="C114" i="4" s="1"/>
  <c r="D123" i="1" s="1"/>
  <c r="S251" i="4"/>
  <c r="C251" i="4" s="1"/>
  <c r="D266" i="1" s="1"/>
  <c r="S188" i="4"/>
  <c r="C188" i="4" s="1"/>
  <c r="S58" i="4"/>
  <c r="C58" i="4" s="1"/>
  <c r="D67" i="1" s="1"/>
  <c r="S22" i="4"/>
  <c r="C22" i="4" s="1"/>
  <c r="D31" i="1" s="1"/>
  <c r="S140" i="4"/>
  <c r="C140" i="4" s="1"/>
  <c r="D149" i="1" s="1"/>
  <c r="S73" i="4"/>
  <c r="C73" i="4" s="1"/>
  <c r="D82" i="1" s="1"/>
  <c r="S289" i="4"/>
  <c r="C289" i="4" s="1"/>
  <c r="D304" i="1" s="1"/>
  <c r="S182" i="4"/>
  <c r="C182" i="4" s="1"/>
  <c r="D191" i="1" s="1"/>
  <c r="S149" i="4"/>
  <c r="C149" i="4" s="1"/>
  <c r="D158" i="1" s="1"/>
  <c r="S281" i="4"/>
  <c r="C281" i="4" s="1"/>
  <c r="S242" i="4"/>
  <c r="C242" i="4" s="1"/>
  <c r="D256" i="1" s="1"/>
  <c r="S283" i="4"/>
  <c r="C283" i="4" s="1"/>
  <c r="D298" i="1" s="1"/>
  <c r="S296" i="4"/>
  <c r="C296" i="4" s="1"/>
  <c r="D311" i="1" s="1"/>
  <c r="S170" i="4"/>
  <c r="C170" i="4" s="1"/>
  <c r="D179" i="1" s="1"/>
  <c r="S180" i="4"/>
  <c r="C180" i="4" s="1"/>
  <c r="D189" i="1" s="1"/>
  <c r="S77" i="4"/>
  <c r="C77" i="4" s="1"/>
  <c r="S28" i="4"/>
  <c r="C28" i="4" s="1"/>
  <c r="D37" i="1" s="1"/>
  <c r="S34" i="4"/>
  <c r="C34" i="4" s="1"/>
  <c r="D43" i="1" s="1"/>
  <c r="S49" i="4"/>
  <c r="C49" i="4" s="1"/>
  <c r="D58" i="1" s="1"/>
  <c r="S304" i="4"/>
  <c r="C304" i="4" s="1"/>
  <c r="D319" i="1" s="1"/>
  <c r="P311" i="4"/>
  <c r="R311" i="4"/>
  <c r="Q311" i="4"/>
  <c r="S294" i="4"/>
  <c r="C294" i="4" s="1"/>
  <c r="D309" i="1" s="1"/>
  <c r="S191" i="4"/>
  <c r="C191" i="4" s="1"/>
  <c r="D205" i="1" s="1"/>
  <c r="S306" i="4"/>
  <c r="C306" i="4" s="1"/>
  <c r="D321" i="1" s="1"/>
  <c r="S291" i="4"/>
  <c r="C291" i="4" s="1"/>
  <c r="D306" i="1" s="1"/>
  <c r="S205" i="4"/>
  <c r="C205" i="4" s="1"/>
  <c r="D219" i="1" s="1"/>
  <c r="S260" i="4"/>
  <c r="C260" i="4" s="1"/>
  <c r="D275" i="1" s="1"/>
  <c r="S326" i="4" l="1"/>
  <c r="C326" i="4" s="1"/>
  <c r="D341" i="1" s="1"/>
  <c r="S319" i="4"/>
  <c r="C319" i="4" s="1"/>
  <c r="D334" i="1" s="1"/>
  <c r="S321" i="4"/>
  <c r="C321" i="4" s="1"/>
  <c r="D336" i="1" s="1"/>
  <c r="S314" i="4"/>
  <c r="C314" i="4" s="1"/>
  <c r="D329" i="1" s="1"/>
  <c r="S316" i="4"/>
  <c r="C316" i="4" s="1"/>
  <c r="D331" i="1" s="1"/>
  <c r="S317" i="4"/>
  <c r="C317" i="4" s="1"/>
  <c r="D332" i="1" s="1"/>
  <c r="S313" i="4"/>
  <c r="C313" i="4" s="1"/>
  <c r="D328" i="1" s="1"/>
  <c r="S327" i="4"/>
  <c r="C327" i="4" s="1"/>
  <c r="S320" i="4"/>
  <c r="C320" i="4" s="1"/>
  <c r="D335" i="1" s="1"/>
  <c r="S318" i="4"/>
  <c r="C318" i="4" s="1"/>
  <c r="D333" i="1" s="1"/>
  <c r="S324" i="4"/>
  <c r="C324" i="4" s="1"/>
  <c r="D339" i="1" s="1"/>
  <c r="D297" i="1"/>
  <c r="D296" i="1"/>
  <c r="D196" i="1"/>
  <c r="D202" i="1"/>
  <c r="S322" i="4"/>
  <c r="C322" i="4" s="1"/>
  <c r="D337" i="1" s="1"/>
  <c r="D289" i="1"/>
  <c r="D263" i="1"/>
  <c r="S328" i="4"/>
  <c r="C328" i="4" s="1"/>
  <c r="D294" i="1"/>
  <c r="D295" i="1"/>
  <c r="S311" i="4"/>
  <c r="C311" i="4" s="1"/>
  <c r="D326" i="1" s="1"/>
  <c r="D199" i="1"/>
  <c r="D194" i="1"/>
  <c r="S312" i="4"/>
  <c r="C312" i="4" s="1"/>
  <c r="D327" i="1" s="1"/>
  <c r="S323" i="4"/>
  <c r="C323" i="4" s="1"/>
  <c r="D338" i="1" s="1"/>
  <c r="D195" i="1"/>
  <c r="D200" i="1"/>
  <c r="S325" i="4"/>
  <c r="C325" i="4" s="1"/>
  <c r="D340" i="1" s="1"/>
  <c r="S315" i="4"/>
  <c r="C315" i="4" s="1"/>
  <c r="D330" i="1" s="1"/>
</calcChain>
</file>

<file path=xl/comments1.xml><?xml version="1.0" encoding="utf-8"?>
<comments xmlns="http://schemas.openxmlformats.org/spreadsheetml/2006/main">
  <authors>
    <author>-</author>
  </authors>
  <commentList>
    <comment ref="A991" authorId="0" shapeId="0">
      <text>
        <r>
          <rPr>
            <b/>
            <sz val="10"/>
            <color indexed="81"/>
            <rFont val="Tahoma"/>
            <family val="2"/>
          </rPr>
          <t>-:</t>
        </r>
        <r>
          <rPr>
            <sz val="10"/>
            <color indexed="81"/>
            <rFont val="Tahoma"/>
            <family val="2"/>
          </rPr>
          <t xml:space="preserve">
West Bountiful did not notify the Tax Commission until 06/12/01
</t>
        </r>
      </text>
    </comment>
    <comment ref="A1038" authorId="0" shapeId="0">
      <text>
        <r>
          <rPr>
            <b/>
            <sz val="10"/>
            <color indexed="81"/>
            <rFont val="Tahoma"/>
            <family val="2"/>
          </rPr>
          <t>-:</t>
        </r>
        <r>
          <rPr>
            <sz val="10"/>
            <color indexed="81"/>
            <rFont val="Tahoma"/>
            <family val="2"/>
          </rPr>
          <t xml:space="preserve">
Ivins did not notify the Tax Commission until 02/20/2003
</t>
        </r>
      </text>
    </comment>
    <comment ref="A1096" authorId="0" shapeId="0">
      <text>
        <r>
          <rPr>
            <b/>
            <sz val="10"/>
            <color indexed="81"/>
            <rFont val="Tahoma"/>
            <family val="2"/>
          </rPr>
          <t>-:</t>
        </r>
        <r>
          <rPr>
            <sz val="10"/>
            <color indexed="81"/>
            <rFont val="Tahoma"/>
            <family val="2"/>
          </rPr>
          <t xml:space="preserve">
WVC did not notify the Tax Commission until 06/12/01
</t>
        </r>
      </text>
    </comment>
  </commentList>
</comments>
</file>

<file path=xl/sharedStrings.xml><?xml version="1.0" encoding="utf-8"?>
<sst xmlns="http://schemas.openxmlformats.org/spreadsheetml/2006/main" count="4091" uniqueCount="1235">
  <si>
    <t>for</t>
  </si>
  <si>
    <t>P.O.D.</t>
  </si>
  <si>
    <t/>
  </si>
  <si>
    <t>27-ALL</t>
  </si>
  <si>
    <t>Transient Room Tax</t>
  </si>
  <si>
    <t>08-ALL</t>
  </si>
  <si>
    <t>25-098</t>
  </si>
  <si>
    <t>Saratoga Springs</t>
  </si>
  <si>
    <t>TO</t>
  </si>
  <si>
    <t>Herriman</t>
  </si>
  <si>
    <t>18-060</t>
  </si>
  <si>
    <t>Marriott-Slaterville</t>
  </si>
  <si>
    <t>29-022</t>
  </si>
  <si>
    <t>Rocky Ridge Town</t>
  </si>
  <si>
    <t>12-030</t>
  </si>
  <si>
    <t>New Harmony</t>
  </si>
  <si>
    <t>27-015</t>
  </si>
  <si>
    <t>Hanksville</t>
  </si>
  <si>
    <t>28-005</t>
  </si>
  <si>
    <t>UTAH CODE TITLE 59, CHAPTER 12</t>
  </si>
  <si>
    <t>SALES &amp; USE TAX ACT</t>
  </si>
  <si>
    <t>Cnty/</t>
  </si>
  <si>
    <t>Tax Return to be Filed:</t>
  </si>
  <si>
    <t>City</t>
  </si>
  <si>
    <t>Combined</t>
  </si>
  <si>
    <t>Transient Room</t>
  </si>
  <si>
    <t xml:space="preserve">       Tourism       </t>
  </si>
  <si>
    <t>Energy</t>
  </si>
  <si>
    <t>Location</t>
  </si>
  <si>
    <t>Code</t>
  </si>
  <si>
    <t>ST</t>
  </si>
  <si>
    <t>LS</t>
  </si>
  <si>
    <t>MT</t>
  </si>
  <si>
    <t>RH</t>
  </si>
  <si>
    <t>CZ</t>
  </si>
  <si>
    <t>HT</t>
  </si>
  <si>
    <t>CO</t>
  </si>
  <si>
    <t>Sales Rate</t>
  </si>
  <si>
    <t>TR</t>
  </si>
  <si>
    <t>TM</t>
  </si>
  <si>
    <t>TT</t>
  </si>
  <si>
    <t>Trans Rate</t>
  </si>
  <si>
    <t>MV</t>
  </si>
  <si>
    <t>FF</t>
  </si>
  <si>
    <t>FG</t>
  </si>
  <si>
    <t>RR</t>
  </si>
  <si>
    <t>Beaver County</t>
  </si>
  <si>
    <t>01-000</t>
  </si>
  <si>
    <t>Beaver City</t>
  </si>
  <si>
    <t>01-002</t>
  </si>
  <si>
    <t>Milford</t>
  </si>
  <si>
    <t>01-008</t>
  </si>
  <si>
    <t>Minersville</t>
  </si>
  <si>
    <t>01-009</t>
  </si>
  <si>
    <t>Box Elder County</t>
  </si>
  <si>
    <t>02-000</t>
  </si>
  <si>
    <t>Bear River</t>
  </si>
  <si>
    <t>02-004</t>
  </si>
  <si>
    <t>Brigham</t>
  </si>
  <si>
    <t>02-017</t>
  </si>
  <si>
    <t>Corinne</t>
  </si>
  <si>
    <t>02-025</t>
  </si>
  <si>
    <t>Deweyville</t>
  </si>
  <si>
    <t>02-032</t>
  </si>
  <si>
    <t>Elwood</t>
  </si>
  <si>
    <t>02-035</t>
  </si>
  <si>
    <t>Fielding</t>
  </si>
  <si>
    <t>02-041</t>
  </si>
  <si>
    <t>Garland</t>
  </si>
  <si>
    <t>02-044</t>
  </si>
  <si>
    <t>Honeyville</t>
  </si>
  <si>
    <t>02-054</t>
  </si>
  <si>
    <t>Howell</t>
  </si>
  <si>
    <t>02-057</t>
  </si>
  <si>
    <t>Mantua</t>
  </si>
  <si>
    <t>02-069</t>
  </si>
  <si>
    <t>Perry</t>
  </si>
  <si>
    <t>02-086</t>
  </si>
  <si>
    <t>Plymouth</t>
  </si>
  <si>
    <t>02-090</t>
  </si>
  <si>
    <t>Portage</t>
  </si>
  <si>
    <t>02-092</t>
  </si>
  <si>
    <t>Snowville</t>
  </si>
  <si>
    <t>02-100</t>
  </si>
  <si>
    <t>Tremonton</t>
  </si>
  <si>
    <t>02-113</t>
  </si>
  <si>
    <t>Willard</t>
  </si>
  <si>
    <t>02-120</t>
  </si>
  <si>
    <t>Cache County</t>
  </si>
  <si>
    <t>03-000</t>
  </si>
  <si>
    <t>Amalga</t>
  </si>
  <si>
    <t>03-001</t>
  </si>
  <si>
    <t>Clarkston</t>
  </si>
  <si>
    <t>03-014</t>
  </si>
  <si>
    <t>Cornish</t>
  </si>
  <si>
    <t>03-017</t>
  </si>
  <si>
    <t>Hyde Park</t>
  </si>
  <si>
    <t>03-032</t>
  </si>
  <si>
    <t>Hyrum</t>
  </si>
  <si>
    <t>03-033</t>
  </si>
  <si>
    <t>Lewiston</t>
  </si>
  <si>
    <t>03-036</t>
  </si>
  <si>
    <t>Logan</t>
  </si>
  <si>
    <t>03-038</t>
  </si>
  <si>
    <t>Mendon</t>
  </si>
  <si>
    <t>03-041</t>
  </si>
  <si>
    <t>Millville</t>
  </si>
  <si>
    <t>03-044</t>
  </si>
  <si>
    <t>Newton</t>
  </si>
  <si>
    <t>03-047</t>
  </si>
  <si>
    <t>North Logan</t>
  </si>
  <si>
    <t>03-049</t>
  </si>
  <si>
    <t>Paradise</t>
  </si>
  <si>
    <t>03-053</t>
  </si>
  <si>
    <t>Providence</t>
  </si>
  <si>
    <t>03-056</t>
  </si>
  <si>
    <t>Richmond</t>
  </si>
  <si>
    <t>03-059</t>
  </si>
  <si>
    <t>River Heights</t>
  </si>
  <si>
    <t>03-060</t>
  </si>
  <si>
    <t>Smithfield</t>
  </si>
  <si>
    <t>03-062</t>
  </si>
  <si>
    <t>Wellsville</t>
  </si>
  <si>
    <t>03-076</t>
  </si>
  <si>
    <t>Trenton</t>
  </si>
  <si>
    <t>03-081</t>
  </si>
  <si>
    <t>Nibley</t>
  </si>
  <si>
    <t>03-098</t>
  </si>
  <si>
    <t>Carbon County</t>
  </si>
  <si>
    <t>04-000</t>
  </si>
  <si>
    <t>Helper</t>
  </si>
  <si>
    <t>04-016</t>
  </si>
  <si>
    <t>Price</t>
  </si>
  <si>
    <t>04-035</t>
  </si>
  <si>
    <t>Scofield</t>
  </si>
  <si>
    <t>04-040</t>
  </si>
  <si>
    <t>Wellington</t>
  </si>
  <si>
    <t>04-053</t>
  </si>
  <si>
    <t>East Carbon</t>
  </si>
  <si>
    <t>04-058</t>
  </si>
  <si>
    <t>Daggett County</t>
  </si>
  <si>
    <t>05-000</t>
  </si>
  <si>
    <t>Manila</t>
  </si>
  <si>
    <t>05-006</t>
  </si>
  <si>
    <t>Davis County</t>
  </si>
  <si>
    <t>06-000</t>
  </si>
  <si>
    <t>Bountiful</t>
  </si>
  <si>
    <t>06-004</t>
  </si>
  <si>
    <t>Centerville</t>
  </si>
  <si>
    <t>06-006</t>
  </si>
  <si>
    <t>Clearfield</t>
  </si>
  <si>
    <t>06-008</t>
  </si>
  <si>
    <t>Fruit Heights</t>
  </si>
  <si>
    <t>06-010</t>
  </si>
  <si>
    <t>Farmington</t>
  </si>
  <si>
    <t>06-017</t>
  </si>
  <si>
    <t>Kaysville</t>
  </si>
  <si>
    <t>06-026</t>
  </si>
  <si>
    <t>Layton</t>
  </si>
  <si>
    <t>06-030</t>
  </si>
  <si>
    <t>North Salt Lake</t>
  </si>
  <si>
    <t>06-035</t>
  </si>
  <si>
    <t>South Weber</t>
  </si>
  <si>
    <t>06-045</t>
  </si>
  <si>
    <t>Sunset</t>
  </si>
  <si>
    <t>06-048</t>
  </si>
  <si>
    <t>Syracuse</t>
  </si>
  <si>
    <t>06-049</t>
  </si>
  <si>
    <t>West Point</t>
  </si>
  <si>
    <t>06-056</t>
  </si>
  <si>
    <t>Woods Cross</t>
  </si>
  <si>
    <t>06-057</t>
  </si>
  <si>
    <t>Clinton</t>
  </si>
  <si>
    <t>06-059</t>
  </si>
  <si>
    <t>West Bountiful</t>
  </si>
  <si>
    <t>06-061</t>
  </si>
  <si>
    <t>Duchesne County</t>
  </si>
  <si>
    <t>07-000</t>
  </si>
  <si>
    <t>Altamont</t>
  </si>
  <si>
    <t>07-001</t>
  </si>
  <si>
    <t>Duchesne City</t>
  </si>
  <si>
    <t>07-008</t>
  </si>
  <si>
    <t>Myton</t>
  </si>
  <si>
    <t>07-017</t>
  </si>
  <si>
    <t>Roosevelt</t>
  </si>
  <si>
    <t>07-019</t>
  </si>
  <si>
    <t>Tabiona</t>
  </si>
  <si>
    <t>07-020</t>
  </si>
  <si>
    <t>Emery County</t>
  </si>
  <si>
    <t>08-000</t>
  </si>
  <si>
    <t>Castle Dale</t>
  </si>
  <si>
    <t>08-001</t>
  </si>
  <si>
    <t>Clawson</t>
  </si>
  <si>
    <t>08-003</t>
  </si>
  <si>
    <t>Cleveland</t>
  </si>
  <si>
    <t>08-004</t>
  </si>
  <si>
    <t>Elmo</t>
  </si>
  <si>
    <t>08-007</t>
  </si>
  <si>
    <t>Emery City</t>
  </si>
  <si>
    <t>08-008</t>
  </si>
  <si>
    <t>Ferron</t>
  </si>
  <si>
    <t>08-009</t>
  </si>
  <si>
    <t>Green River</t>
  </si>
  <si>
    <t>08-011</t>
  </si>
  <si>
    <t>Huntington</t>
  </si>
  <si>
    <t>08-012</t>
  </si>
  <si>
    <t>Orangeville</t>
  </si>
  <si>
    <t>08-016</t>
  </si>
  <si>
    <t>Garfield County</t>
  </si>
  <si>
    <t>09-000</t>
  </si>
  <si>
    <t>Antimony</t>
  </si>
  <si>
    <t>09-001</t>
  </si>
  <si>
    <t>Boulder</t>
  </si>
  <si>
    <t>09-002</t>
  </si>
  <si>
    <t>Cannonville</t>
  </si>
  <si>
    <t>09-004</t>
  </si>
  <si>
    <t>Escalante</t>
  </si>
  <si>
    <t>09-005</t>
  </si>
  <si>
    <t>Hatch</t>
  </si>
  <si>
    <t>09-006</t>
  </si>
  <si>
    <t>Henrieville</t>
  </si>
  <si>
    <t>09-008</t>
  </si>
  <si>
    <t>Panguitch</t>
  </si>
  <si>
    <t>09-011</t>
  </si>
  <si>
    <t>Tropic</t>
  </si>
  <si>
    <t>09-015</t>
  </si>
  <si>
    <t>Grand County</t>
  </si>
  <si>
    <t>10-000</t>
  </si>
  <si>
    <t>(a)</t>
  </si>
  <si>
    <t>Castle Valley</t>
  </si>
  <si>
    <t>10-005</t>
  </si>
  <si>
    <t>Moab</t>
  </si>
  <si>
    <t>10-011</t>
  </si>
  <si>
    <t>Iron County</t>
  </si>
  <si>
    <t>11-000</t>
  </si>
  <si>
    <t>Cedar City</t>
  </si>
  <si>
    <t>11-003</t>
  </si>
  <si>
    <t>Enoch</t>
  </si>
  <si>
    <t>11-005</t>
  </si>
  <si>
    <t>Kanarraville</t>
  </si>
  <si>
    <t>11-012</t>
  </si>
  <si>
    <t>Paragonah</t>
  </si>
  <si>
    <t>11-018</t>
  </si>
  <si>
    <t>Parowan</t>
  </si>
  <si>
    <t>11-019</t>
  </si>
  <si>
    <t>Brian Head</t>
  </si>
  <si>
    <t>11-028</t>
  </si>
  <si>
    <t>Juab County</t>
  </si>
  <si>
    <t>12-000</t>
  </si>
  <si>
    <t>Eureka</t>
  </si>
  <si>
    <t>12-009</t>
  </si>
  <si>
    <t>Levan</t>
  </si>
  <si>
    <t>12-019</t>
  </si>
  <si>
    <t>Mona</t>
  </si>
  <si>
    <t>12-024</t>
  </si>
  <si>
    <t>Nephi</t>
  </si>
  <si>
    <t>12-026</t>
  </si>
  <si>
    <t>Kane County</t>
  </si>
  <si>
    <t>13-000</t>
  </si>
  <si>
    <t>Alton</t>
  </si>
  <si>
    <t>13-001</t>
  </si>
  <si>
    <t>Glendale</t>
  </si>
  <si>
    <t>13-002</t>
  </si>
  <si>
    <t>Kanab</t>
  </si>
  <si>
    <t>13-004</t>
  </si>
  <si>
    <t>Orderville</t>
  </si>
  <si>
    <t>13-007</t>
  </si>
  <si>
    <t>Big Water</t>
  </si>
  <si>
    <t>13-010</t>
  </si>
  <si>
    <t>Millard County</t>
  </si>
  <si>
    <t>Apple Valley</t>
  </si>
  <si>
    <t>27-002</t>
  </si>
  <si>
    <t>14-000</t>
  </si>
  <si>
    <t>Delta</t>
  </si>
  <si>
    <t>14-010</t>
  </si>
  <si>
    <t>Fillmore</t>
  </si>
  <si>
    <t>14-014</t>
  </si>
  <si>
    <t>Hinckley</t>
  </si>
  <si>
    <t>14-023</t>
  </si>
  <si>
    <t>Holden</t>
  </si>
  <si>
    <t>14-024</t>
  </si>
  <si>
    <t>Kanosh</t>
  </si>
  <si>
    <t>14-026</t>
  </si>
  <si>
    <t>Leamington</t>
  </si>
  <si>
    <t>14-028</t>
  </si>
  <si>
    <t>Lynndyl</t>
  </si>
  <si>
    <t>14-030</t>
  </si>
  <si>
    <t>Meadow</t>
  </si>
  <si>
    <t>14-034</t>
  </si>
  <si>
    <t>Oak City</t>
  </si>
  <si>
    <t>14-037</t>
  </si>
  <si>
    <t>Scipio</t>
  </si>
  <si>
    <t>14-040</t>
  </si>
  <si>
    <t>Morgan County</t>
  </si>
  <si>
    <t>15-000</t>
  </si>
  <si>
    <t>Morgan City</t>
  </si>
  <si>
    <t>15-007</t>
  </si>
  <si>
    <t>Piute County</t>
  </si>
  <si>
    <t>16-000</t>
  </si>
  <si>
    <t>Circleville</t>
  </si>
  <si>
    <t>16-003</t>
  </si>
  <si>
    <t>Junction</t>
  </si>
  <si>
    <t>16-005</t>
  </si>
  <si>
    <t>Kingston</t>
  </si>
  <si>
    <t>16-006</t>
  </si>
  <si>
    <t>Marysvale</t>
  </si>
  <si>
    <t>16-007</t>
  </si>
  <si>
    <t>Rich County</t>
  </si>
  <si>
    <t>17-000</t>
  </si>
  <si>
    <t>Garden City</t>
  </si>
  <si>
    <t>17-001</t>
  </si>
  <si>
    <t>Laketown</t>
  </si>
  <si>
    <t>17-002</t>
  </si>
  <si>
    <t>Randolph</t>
  </si>
  <si>
    <t>17-005</t>
  </si>
  <si>
    <t>Woodruff</t>
  </si>
  <si>
    <t>17-010</t>
  </si>
  <si>
    <t>Salt Lake County</t>
  </si>
  <si>
    <t>18-000</t>
  </si>
  <si>
    <t>Alta</t>
  </si>
  <si>
    <t>18-003</t>
  </si>
  <si>
    <t>Bluffdale</t>
  </si>
  <si>
    <t>18-019</t>
  </si>
  <si>
    <t>Draper</t>
  </si>
  <si>
    <t>18-039</t>
  </si>
  <si>
    <t>Midvale</t>
  </si>
  <si>
    <t>18-093</t>
  </si>
  <si>
    <t>Murray</t>
  </si>
  <si>
    <t>18-096</t>
  </si>
  <si>
    <t>Riverton</t>
  </si>
  <si>
    <t>18-118</t>
  </si>
  <si>
    <t>Salt Lake City</t>
  </si>
  <si>
    <t>18-122</t>
  </si>
  <si>
    <t>Sandy</t>
  </si>
  <si>
    <t>18-131</t>
  </si>
  <si>
    <t>South Jordan</t>
  </si>
  <si>
    <t>18-138</t>
  </si>
  <si>
    <t>South Salt Lake</t>
  </si>
  <si>
    <t>18-139</t>
  </si>
  <si>
    <t>Taylorsville</t>
  </si>
  <si>
    <t>18-142</t>
  </si>
  <si>
    <t>West Jordan</t>
  </si>
  <si>
    <t>18-155</t>
  </si>
  <si>
    <t>18-167</t>
  </si>
  <si>
    <t>San Juan County</t>
  </si>
  <si>
    <t>19-000</t>
  </si>
  <si>
    <t>Blanding</t>
  </si>
  <si>
    <t>19-002</t>
  </si>
  <si>
    <t>Monticello</t>
  </si>
  <si>
    <t>19-009</t>
  </si>
  <si>
    <t>Sanpete County</t>
  </si>
  <si>
    <t>20-000</t>
  </si>
  <si>
    <t>Centerfield</t>
  </si>
  <si>
    <t>20-004</t>
  </si>
  <si>
    <t>Ephraim</t>
  </si>
  <si>
    <t>20-008</t>
  </si>
  <si>
    <t>Fairview</t>
  </si>
  <si>
    <t>20-009</t>
  </si>
  <si>
    <t>Fayette</t>
  </si>
  <si>
    <t>20-010</t>
  </si>
  <si>
    <t>Fountain Green</t>
  </si>
  <si>
    <t>20-011</t>
  </si>
  <si>
    <t>20-014</t>
  </si>
  <si>
    <t>Manti</t>
  </si>
  <si>
    <t>20-020</t>
  </si>
  <si>
    <t>Mayfield</t>
  </si>
  <si>
    <t>20-021</t>
  </si>
  <si>
    <t>Moroni</t>
  </si>
  <si>
    <t>20-023</t>
  </si>
  <si>
    <t>Mt. Pleasant</t>
  </si>
  <si>
    <t>20-024</t>
  </si>
  <si>
    <t>Spring City</t>
  </si>
  <si>
    <t>20-031</t>
  </si>
  <si>
    <t>Sterling</t>
  </si>
  <si>
    <t>20-032</t>
  </si>
  <si>
    <t>Wales</t>
  </si>
  <si>
    <t>20-033</t>
  </si>
  <si>
    <t>Sevier County</t>
  </si>
  <si>
    <t>21-000</t>
  </si>
  <si>
    <t>Annabella</t>
  </si>
  <si>
    <t>21-001</t>
  </si>
  <si>
    <t>Aurora</t>
  </si>
  <si>
    <t>21-002</t>
  </si>
  <si>
    <t>Elsinore</t>
  </si>
  <si>
    <t>21-014</t>
  </si>
  <si>
    <t>Glenwood</t>
  </si>
  <si>
    <t>21-018</t>
  </si>
  <si>
    <t>Joseph</t>
  </si>
  <si>
    <t>21-025</t>
  </si>
  <si>
    <t>Koosharem</t>
  </si>
  <si>
    <t>21-029</t>
  </si>
  <si>
    <t>Monroe</t>
  </si>
  <si>
    <t>21-031</t>
  </si>
  <si>
    <t>Redmond</t>
  </si>
  <si>
    <t>21-033</t>
  </si>
  <si>
    <t>Richfield</t>
  </si>
  <si>
    <t>21-034</t>
  </si>
  <si>
    <t>Salina</t>
  </si>
  <si>
    <t>21-035</t>
  </si>
  <si>
    <t>Sigurd</t>
  </si>
  <si>
    <t>21-038</t>
  </si>
  <si>
    <t>22-000</t>
  </si>
  <si>
    <t>Coalville</t>
  </si>
  <si>
    <t>22-006</t>
  </si>
  <si>
    <t>Francis</t>
  </si>
  <si>
    <t>22-013</t>
  </si>
  <si>
    <t>Henefer</t>
  </si>
  <si>
    <t>22-017</t>
  </si>
  <si>
    <t>Kamas</t>
  </si>
  <si>
    <t>22-022</t>
  </si>
  <si>
    <t>Oakley</t>
  </si>
  <si>
    <t>22-029</t>
  </si>
  <si>
    <t>Park City</t>
  </si>
  <si>
    <t>22-030</t>
  </si>
  <si>
    <t>Tooele County</t>
  </si>
  <si>
    <t>23-000</t>
  </si>
  <si>
    <t>Erda</t>
  </si>
  <si>
    <t>23-017</t>
  </si>
  <si>
    <t>Grantsville</t>
  </si>
  <si>
    <t>23-023</t>
  </si>
  <si>
    <t>Lakepoint</t>
  </si>
  <si>
    <t>23-030</t>
  </si>
  <si>
    <t>13-ALL</t>
  </si>
  <si>
    <t>Lincoln</t>
  </si>
  <si>
    <t>23-065</t>
  </si>
  <si>
    <t>Ophir</t>
  </si>
  <si>
    <t>23-037</t>
  </si>
  <si>
    <t>Stockton</t>
  </si>
  <si>
    <t>23-046</t>
  </si>
  <si>
    <t>Tooele City</t>
  </si>
  <si>
    <t>23-048</t>
  </si>
  <si>
    <t>Vernon</t>
  </si>
  <si>
    <t>23-050</t>
  </si>
  <si>
    <t>Wendover</t>
  </si>
  <si>
    <t>23-052</t>
  </si>
  <si>
    <t>Rush Valley</t>
  </si>
  <si>
    <t>23-056</t>
  </si>
  <si>
    <t>Stansbury Park</t>
  </si>
  <si>
    <t>23-066</t>
  </si>
  <si>
    <t>Uintah County</t>
  </si>
  <si>
    <t>24-000</t>
  </si>
  <si>
    <t>Naples</t>
  </si>
  <si>
    <t>24-014</t>
  </si>
  <si>
    <t>Vernal</t>
  </si>
  <si>
    <t>24-024</t>
  </si>
  <si>
    <t>Ballard</t>
  </si>
  <si>
    <t>24-028</t>
  </si>
  <si>
    <t>Utah County</t>
  </si>
  <si>
    <t>25-000</t>
  </si>
  <si>
    <t>Alpine</t>
  </si>
  <si>
    <t>25-001</t>
  </si>
  <si>
    <t>American Fork</t>
  </si>
  <si>
    <t>25-002</t>
  </si>
  <si>
    <t>Cedar Fort</t>
  </si>
  <si>
    <t>25-019</t>
  </si>
  <si>
    <t>Eagle Mountain</t>
  </si>
  <si>
    <t>25-030</t>
  </si>
  <si>
    <t>Genola</t>
  </si>
  <si>
    <t>25-038</t>
  </si>
  <si>
    <t>Goshen</t>
  </si>
  <si>
    <t>25-043</t>
  </si>
  <si>
    <t>Lehi</t>
  </si>
  <si>
    <t>25-066</t>
  </si>
  <si>
    <t>Lindon</t>
  </si>
  <si>
    <t>25-070</t>
  </si>
  <si>
    <t>Mapleton</t>
  </si>
  <si>
    <t>25-073</t>
  </si>
  <si>
    <t>Orem</t>
  </si>
  <si>
    <t>25-083</t>
  </si>
  <si>
    <t>Payson</t>
  </si>
  <si>
    <t>25-085</t>
  </si>
  <si>
    <t>Pleasant Grove</t>
  </si>
  <si>
    <t>25-088</t>
  </si>
  <si>
    <t>Provo</t>
  </si>
  <si>
    <t>25-090</t>
  </si>
  <si>
    <t>Salem</t>
  </si>
  <si>
    <t>25-096</t>
  </si>
  <si>
    <t>Santaquin</t>
  </si>
  <si>
    <t>25-097</t>
  </si>
  <si>
    <t>Highland</t>
  </si>
  <si>
    <t>25-099</t>
  </si>
  <si>
    <t>Spanish Fork</t>
  </si>
  <si>
    <t>25-103</t>
  </si>
  <si>
    <t>Springville</t>
  </si>
  <si>
    <t>25-106</t>
  </si>
  <si>
    <t>Vineyard</t>
  </si>
  <si>
    <t>25-117</t>
  </si>
  <si>
    <t>COMBINED SALES AND USE TAX RATES</t>
  </si>
  <si>
    <t>Telecommunications</t>
  </si>
  <si>
    <t>ES*</t>
  </si>
  <si>
    <t>SE*</t>
  </si>
  <si>
    <t>Tot ES*</t>
  </si>
  <si>
    <t>Please see instructions below</t>
  </si>
  <si>
    <t>In addition to combined sales and use tax</t>
  </si>
  <si>
    <t>INSTRUCTIONS:</t>
  </si>
  <si>
    <t>OTHER TAXES APPLY TO CERTAIN TRANSACTIONS</t>
  </si>
  <si>
    <t>The taxes and fees in this section are in addition to the combined sales and use tax in the previous section.  Only one combined rate from this section will apply to a given transaction.  Please refer to Publication 25 for more information on the taxability of certain transactions.</t>
  </si>
  <si>
    <t>Changes to other tax rates with an effective date of 01/01/2007:</t>
  </si>
  <si>
    <t>Tax</t>
  </si>
  <si>
    <t>Type</t>
  </si>
  <si>
    <t>Rate</t>
  </si>
  <si>
    <t>25-ALL</t>
  </si>
  <si>
    <t>23-ALL</t>
  </si>
  <si>
    <t>29-ALL</t>
  </si>
  <si>
    <t>Tax Rates Subject to Streamline Sales Tax Rules</t>
  </si>
  <si>
    <t>OTHER SALES TAX RATES AND FEES</t>
  </si>
  <si>
    <t xml:space="preserve">The combined sales rate for the various localities in this section applies to all taxable sales in the state.  Other taxes and fees, such as transient room, short-term vehicle leasing, restaurant, telecommunications and municipal energy are in addition to the combined rate.  Please see the following section for these rates.  Refer to Publication 25 for more information on the taxability of certain transactions.  </t>
  </si>
  <si>
    <t>Cedar Hills</t>
  </si>
  <si>
    <t>25-123</t>
  </si>
  <si>
    <t>Elk Ridge</t>
  </si>
  <si>
    <t>25-124</t>
  </si>
  <si>
    <t>Woodland Hills</t>
  </si>
  <si>
    <t>25-125</t>
  </si>
  <si>
    <t>Wasatch County</t>
  </si>
  <si>
    <t>26-000</t>
  </si>
  <si>
    <t>Charleston</t>
  </si>
  <si>
    <t>26-003</t>
  </si>
  <si>
    <t>Heber</t>
  </si>
  <si>
    <t>26-008</t>
  </si>
  <si>
    <t>Midway</t>
  </si>
  <si>
    <t>26-011</t>
  </si>
  <si>
    <t>Wallsburg</t>
  </si>
  <si>
    <t>26-014</t>
  </si>
  <si>
    <t>Washington County</t>
  </si>
  <si>
    <t>27-000</t>
  </si>
  <si>
    <t>Enterprise</t>
  </si>
  <si>
    <t>27-005</t>
  </si>
  <si>
    <t>Hurricane</t>
  </si>
  <si>
    <t>27-008</t>
  </si>
  <si>
    <t>Ivins</t>
  </si>
  <si>
    <t>27-010</t>
  </si>
  <si>
    <t>La Verkin</t>
  </si>
  <si>
    <t>27-011</t>
  </si>
  <si>
    <t>County
City
Code</t>
  </si>
  <si>
    <t>Tax
Type</t>
  </si>
  <si>
    <t>Municipal Transient Room Tax</t>
  </si>
  <si>
    <t>†</t>
  </si>
  <si>
    <t>††</t>
  </si>
  <si>
    <t>† New Tax</t>
  </si>
  <si>
    <t>†† Rate Increase</t>
  </si>
  <si>
    <t>Leeds</t>
  </si>
  <si>
    <t>27-012</t>
  </si>
  <si>
    <t>Rockville</t>
  </si>
  <si>
    <t>27-019</t>
  </si>
  <si>
    <t>St George</t>
  </si>
  <si>
    <t>27-020</t>
  </si>
  <si>
    <t>Park City East</t>
  </si>
  <si>
    <t>26-013</t>
  </si>
  <si>
    <t>Draper City South</t>
  </si>
  <si>
    <t>25-029</t>
  </si>
  <si>
    <t>ST*</t>
  </si>
  <si>
    <t>Santa Clara</t>
  </si>
  <si>
    <t>27-021</t>
  </si>
  <si>
    <t>Springdale</t>
  </si>
  <si>
    <t>27-023</t>
  </si>
  <si>
    <t>Toquerville</t>
  </si>
  <si>
    <t>27-024</t>
  </si>
  <si>
    <t>Virgin</t>
  </si>
  <si>
    <t>27-026</t>
  </si>
  <si>
    <t>Washington City</t>
  </si>
  <si>
    <t>27-027</t>
  </si>
  <si>
    <t>Hildale</t>
  </si>
  <si>
    <t>27-035</t>
  </si>
  <si>
    <t>Wayne County</t>
  </si>
  <si>
    <t>28-000</t>
  </si>
  <si>
    <t>Bicknell</t>
  </si>
  <si>
    <t>28-001</t>
  </si>
  <si>
    <t>Loa</t>
  </si>
  <si>
    <t>28-007</t>
  </si>
  <si>
    <t>Lyman</t>
  </si>
  <si>
    <t>28-008</t>
  </si>
  <si>
    <t>Torrey</t>
  </si>
  <si>
    <t>28-010</t>
  </si>
  <si>
    <t>Weber County</t>
  </si>
  <si>
    <t>29-000</t>
  </si>
  <si>
    <t>Farr West</t>
  </si>
  <si>
    <t>29-012</t>
  </si>
  <si>
    <t>Harrisville</t>
  </si>
  <si>
    <t>29-016</t>
  </si>
  <si>
    <t>Huntsville</t>
  </si>
  <si>
    <t>29-019</t>
  </si>
  <si>
    <t>North Ogden</t>
  </si>
  <si>
    <t>29-026</t>
  </si>
  <si>
    <t>Ogden</t>
  </si>
  <si>
    <t>29-027</t>
  </si>
  <si>
    <t>Plain City</t>
  </si>
  <si>
    <t>29-030</t>
  </si>
  <si>
    <t>Pleasant View</t>
  </si>
  <si>
    <t>29-031</t>
  </si>
  <si>
    <t>Riverdale</t>
  </si>
  <si>
    <t>29-036</t>
  </si>
  <si>
    <t>Roy</t>
  </si>
  <si>
    <t>29-037</t>
  </si>
  <si>
    <t>South Ogden</t>
  </si>
  <si>
    <t>29-040</t>
  </si>
  <si>
    <t>Uintah</t>
  </si>
  <si>
    <t>29-043</t>
  </si>
  <si>
    <t>Washington Terrace</t>
  </si>
  <si>
    <t>29-049</t>
  </si>
  <si>
    <t>West Haven</t>
  </si>
  <si>
    <t>29-051</t>
  </si>
  <si>
    <t>COMMENTS:</t>
  </si>
  <si>
    <t>CT</t>
  </si>
  <si>
    <t>01-ALL</t>
  </si>
  <si>
    <t>West Valley City</t>
  </si>
  <si>
    <t>Snyderville Basin Tr Dist</t>
  </si>
  <si>
    <t>22-900</t>
  </si>
  <si>
    <t>Daniel</t>
  </si>
  <si>
    <t>Provo Canyon</t>
  </si>
  <si>
    <t>25-093</t>
  </si>
  <si>
    <t>Cache Valley Transit</t>
  </si>
  <si>
    <t>03-900</t>
  </si>
  <si>
    <t>Hooper</t>
  </si>
  <si>
    <t>29-018</t>
  </si>
  <si>
    <t>24-ALL</t>
  </si>
  <si>
    <t>19-ALL</t>
  </si>
  <si>
    <t>None</t>
  </si>
  <si>
    <t>MA</t>
  </si>
  <si>
    <t>MF</t>
  </si>
  <si>
    <t>TA</t>
  </si>
  <si>
    <t>26-005</t>
  </si>
  <si>
    <t>Holladay</t>
  </si>
  <si>
    <t>Bryce Canyon</t>
  </si>
  <si>
    <t>09-003</t>
  </si>
  <si>
    <t>P.S.D.</t>
  </si>
  <si>
    <t>18-065</t>
  </si>
  <si>
    <t>Summit County</t>
  </si>
  <si>
    <t>Central Valley</t>
  </si>
  <si>
    <t>21-007</t>
  </si>
  <si>
    <t>Cottonwood Heights</t>
  </si>
  <si>
    <t>18-020</t>
  </si>
  <si>
    <t>Fairfield</t>
  </si>
  <si>
    <t>25-035</t>
  </si>
  <si>
    <t>PART 1 OF 2</t>
  </si>
  <si>
    <t>Part 2 of 2</t>
  </si>
  <si>
    <t>FP</t>
  </si>
  <si>
    <t>ST Lease</t>
  </si>
  <si>
    <t>**The municipal telecommunication license tax is a tax on the provider, not on the consumer.  This rate should not be added to the combined sales and use tax rate from the previous section.  If the tax is passed on to the consumer, the tax is included in the taxable base for combined sales tax purposes.  See Utah Code 10-1-403 for more information.</t>
  </si>
  <si>
    <t>Gunnison</t>
  </si>
  <si>
    <t>Resort</t>
  </si>
  <si>
    <t>SM</t>
  </si>
  <si>
    <t>Independence</t>
  </si>
  <si>
    <t>26-009</t>
  </si>
  <si>
    <t>Independence*</t>
  </si>
  <si>
    <t>*Newly incorporated town, Wasatch County</t>
  </si>
  <si>
    <t>HH</t>
  </si>
  <si>
    <t>TN</t>
  </si>
  <si>
    <t>Hideout</t>
  </si>
  <si>
    <t>26-020</t>
  </si>
  <si>
    <t>Sales and Use</t>
  </si>
  <si>
    <t>Grocery</t>
  </si>
  <si>
    <t>Food</t>
  </si>
  <si>
    <t>Transient</t>
  </si>
  <si>
    <t>Room</t>
  </si>
  <si>
    <t>Prepared</t>
  </si>
  <si>
    <t>(Restaurant)</t>
  </si>
  <si>
    <t>Short</t>
  </si>
  <si>
    <t>Term</t>
  </si>
  <si>
    <t>Leasing</t>
  </si>
  <si>
    <t>RATES APPLIED TO CERTAIN TRANSACTIONS</t>
  </si>
  <si>
    <t>Exempt*</t>
  </si>
  <si>
    <t>*Sales of motor vehicles, aircraft, watercraft, modular homes, manufactured homes and mobile homes are exempt from the resort communities tax.  These are in addition to transactions exempted from sales and use tax under the combined rate and the grocery food rate.</t>
  </si>
  <si>
    <t>Instructions</t>
  </si>
  <si>
    <t>04-ALL</t>
  </si>
  <si>
    <t>21-ALL</t>
  </si>
  <si>
    <t>Santaquin South</t>
  </si>
  <si>
    <t>12-050</t>
  </si>
  <si>
    <t>06-300</t>
  </si>
  <si>
    <t>Camp Williams South</t>
  </si>
  <si>
    <t>25-300</t>
  </si>
  <si>
    <t>Hill AFB City</t>
  </si>
  <si>
    <t>18-300</t>
  </si>
  <si>
    <t>Camp Williams City</t>
  </si>
  <si>
    <t>(Salt Lake County)</t>
  </si>
  <si>
    <t>(Utah County)</t>
  </si>
  <si>
    <t>(Davis County)</t>
  </si>
  <si>
    <t>The following taxing jurisdictions were created under the Military Installation Development Authority.  These are not incorporated cities and
 may overlap existing city and/or county boundaries.</t>
  </si>
  <si>
    <t>06-301</t>
  </si>
  <si>
    <t>06-302</t>
  </si>
  <si>
    <t>Hill AFB Clearfield</t>
  </si>
  <si>
    <t>Hill AFB Sunset</t>
  </si>
  <si>
    <t>Hill AFB Riverdale</t>
  </si>
  <si>
    <t>Hill AFB Roy</t>
  </si>
  <si>
    <t>29-300</t>
  </si>
  <si>
    <t>29-301</t>
  </si>
  <si>
    <t>TL**</t>
  </si>
  <si>
    <t>ET</t>
  </si>
  <si>
    <r>
      <t xml:space="preserve">Either the </t>
    </r>
    <r>
      <rPr>
        <i/>
        <sz val="11"/>
        <color indexed="8"/>
        <rFont val="Arial"/>
        <family val="2"/>
      </rPr>
      <t>Combined Sales and Use</t>
    </r>
    <r>
      <rPr>
        <sz val="10"/>
        <rFont val="Arial"/>
        <family val="2"/>
      </rPr>
      <t xml:space="preserve"> tax rate </t>
    </r>
    <r>
      <rPr>
        <b/>
        <i/>
        <sz val="11"/>
        <color indexed="8"/>
        <rFont val="Arial"/>
        <family val="2"/>
      </rPr>
      <t>or</t>
    </r>
    <r>
      <rPr>
        <sz val="10"/>
        <rFont val="Arial"/>
        <family val="2"/>
      </rPr>
      <t xml:space="preserve"> the </t>
    </r>
    <r>
      <rPr>
        <i/>
        <sz val="11"/>
        <color indexed="8"/>
        <rFont val="Arial"/>
        <family val="2"/>
      </rPr>
      <t>Grocery Food</t>
    </r>
    <r>
      <rPr>
        <sz val="10"/>
        <rFont val="Arial"/>
        <family val="2"/>
      </rPr>
      <t xml:space="preserve"> tax rate will apply to all taxable transactions.  The rates under </t>
    </r>
    <r>
      <rPr>
        <i/>
        <sz val="11"/>
        <color indexed="8"/>
        <rFont val="Arial"/>
        <family val="2"/>
      </rPr>
      <t>Transient Room</t>
    </r>
    <r>
      <rPr>
        <sz val="10"/>
        <rFont val="Arial"/>
        <family val="2"/>
      </rPr>
      <t xml:space="preserve">, </t>
    </r>
    <r>
      <rPr>
        <i/>
        <sz val="11"/>
        <color indexed="8"/>
        <rFont val="Arial"/>
        <family val="2"/>
      </rPr>
      <t>Prepared Food</t>
    </r>
    <r>
      <rPr>
        <sz val="10"/>
        <rFont val="Arial"/>
        <family val="2"/>
      </rPr>
      <t xml:space="preserve"> and </t>
    </r>
    <r>
      <rPr>
        <i/>
        <sz val="11"/>
        <color indexed="8"/>
        <rFont val="Arial"/>
        <family val="2"/>
      </rPr>
      <t>Short Term Leasing</t>
    </r>
    <r>
      <rPr>
        <sz val="10"/>
        <rFont val="Arial"/>
        <family val="2"/>
      </rPr>
      <t xml:space="preserve"> include the applicable </t>
    </r>
    <r>
      <rPr>
        <i/>
        <sz val="11"/>
        <color indexed="8"/>
        <rFont val="Arial"/>
        <family val="2"/>
      </rPr>
      <t>Combined Sales and Use</t>
    </r>
    <r>
      <rPr>
        <sz val="10"/>
        <rFont val="Arial"/>
        <family val="2"/>
      </rPr>
      <t xml:space="preserve"> tax rate.</t>
    </r>
  </si>
  <si>
    <r>
      <t xml:space="preserve">In resort communities, the </t>
    </r>
    <r>
      <rPr>
        <i/>
        <sz val="11"/>
        <color indexed="8"/>
        <rFont val="Arial"/>
        <family val="2"/>
      </rPr>
      <t>Resort Exempt</t>
    </r>
    <r>
      <rPr>
        <sz val="10"/>
        <rFont val="Arial"/>
        <family val="2"/>
      </rPr>
      <t xml:space="preserve"> rate is the Combined Sales and Use tax rate minus the resort community tax.</t>
    </r>
  </si>
  <si>
    <t>Bluffdale South</t>
  </si>
  <si>
    <t>No new taxes imposed.</t>
  </si>
  <si>
    <t>25-010</t>
  </si>
  <si>
    <t>Bluffdale City has annexed a portion of unincorporated Utah County.  The new entity will be Bluffdale South (25-010).</t>
  </si>
  <si>
    <t>Changes to combined sales and use tax rates with an effective date of 01/01/2012:</t>
  </si>
  <si>
    <t>Changes to combined sales and use tax rates with an effective date of 10/01/2011:</t>
  </si>
  <si>
    <t>Public Transit*</t>
  </si>
  <si>
    <t>Ceased as a taxing jurisdiction</t>
  </si>
  <si>
    <t>*This county-wide tax replaces the public transit tax imposed by several municipalities in Utah County.</t>
  </si>
  <si>
    <t>Changes to combined sales and use tax rates with an effective date of 07/01/2011:</t>
  </si>
  <si>
    <t>Public Transit</t>
  </si>
  <si>
    <t>Changes to combined sales and use tax rates with an effective date of 04/01/2011:</t>
  </si>
  <si>
    <t>Additional Resort Community Tax</t>
  </si>
  <si>
    <t>Arts &amp; Zoo</t>
  </si>
  <si>
    <t>Changes to combined sales and use tax rates with an effective date of 01/01/2011:</t>
  </si>
  <si>
    <t>City or Town Option Tax</t>
  </si>
  <si>
    <t>Changes to combined sales and use tax rates with an effective date of 10/01/2010:</t>
  </si>
  <si>
    <t>Resort Communities Tax</t>
  </si>
  <si>
    <t>Changes to combined sales and use tax rates with an effective date of 07/01/2010:</t>
  </si>
  <si>
    <t>Changes to combined sales and use tax rates with an effective date of 04/01/2010:</t>
  </si>
  <si>
    <t>Highways tax</t>
  </si>
  <si>
    <t>Rural hospital (repealed)</t>
  </si>
  <si>
    <t>Arts &amp; zoo</t>
  </si>
  <si>
    <t>Changes to combined sales and use tax rates with an effective date of 01/01/2010:</t>
  </si>
  <si>
    <t>Changes to combined sales and use tax rates with an effective date of 10/01/2009:</t>
  </si>
  <si>
    <t>Changes to combined sales and use tax rates with an effective date of 07/01/2009:</t>
  </si>
  <si>
    <t>Highways</t>
  </si>
  <si>
    <t>Changes to combined sales and use tax rates with an effective date of 04/01/2009:</t>
  </si>
  <si>
    <r>
      <t>Hideout</t>
    </r>
    <r>
      <rPr>
        <vertAlign val="superscript"/>
        <sz val="10"/>
        <rFont val="Arial"/>
        <family val="2"/>
      </rPr>
      <t>1</t>
    </r>
  </si>
  <si>
    <t>Local option sales and use</t>
  </si>
  <si>
    <t>Mass transit</t>
  </si>
  <si>
    <t>Duchesne</t>
  </si>
  <si>
    <t>1-New town</t>
  </si>
  <si>
    <t>Changes to combined sales and use tax rates with an effective date of 01/01/2009:</t>
  </si>
  <si>
    <t>wwww  The state sales tax rate has been increased from 4.65% to 4.70%.  wwww</t>
  </si>
  <si>
    <t>County of the Second Class Airport, Highway and Public Transit</t>
  </si>
  <si>
    <t>City or Town Option</t>
  </si>
  <si>
    <t>Changes to combined sales and use tax rates with an effective date of 10/01/2008:</t>
  </si>
  <si>
    <t>Local Option</t>
  </si>
  <si>
    <t>Changes to combined sales and use tax rates with an effective date of 07/01/2008:</t>
  </si>
  <si>
    <t>*</t>
  </si>
  <si>
    <t>Additional Mass Transit</t>
  </si>
  <si>
    <t>Mass Transit</t>
  </si>
  <si>
    <t>06-ALL</t>
  </si>
  <si>
    <t>Supplemental State Sales &amp; Use</t>
  </si>
  <si>
    <t>* Monticello City no longer imposes the resort community sales and use tax.</t>
  </si>
  <si>
    <t>Changes to combined sales and use tax rates with an effective date of 04/01/2008:</t>
  </si>
  <si>
    <t>03-ALL</t>
  </si>
  <si>
    <t>County Option for Transportation</t>
  </si>
  <si>
    <t>Highway</t>
  </si>
  <si>
    <t>Changes to combined sales and use tax rates with an effective date of 01/01/2008:</t>
  </si>
  <si>
    <t>The state sales tax rate has been reduced from 4.75% to 4.65%.</t>
  </si>
  <si>
    <t>The tax on food and food ingredients has been reduced to 3.0% statewide.  This includes the state rate of 1.75%, local option rate of 1.0% and county option rate of 0.25%.</t>
  </si>
  <si>
    <t>Other changes:</t>
  </si>
  <si>
    <t>Bryce Canyon (New city)</t>
  </si>
  <si>
    <t>Resort Communities</t>
  </si>
  <si>
    <t>County Option</t>
  </si>
  <si>
    <t>14-ALL</t>
  </si>
  <si>
    <t>County Option for Highways, Fixed Guideways or Systems for Public Transit</t>
  </si>
  <si>
    <t>Brigham City</t>
  </si>
  <si>
    <t>18-ALL</t>
  </si>
  <si>
    <t>Snyderville Basin</t>
  </si>
  <si>
    <t>Tooele</t>
  </si>
  <si>
    <t>Highway Tax</t>
  </si>
  <si>
    <t>Changes to combined sales and use tax rates with an effective date of 10/01/2007:</t>
  </si>
  <si>
    <t>Changes to combined sales and use tax rates with an effective date of 07/01/2007:</t>
  </si>
  <si>
    <t>Changes to combined sales and use tax rates with an effective date of 04/01/2007:</t>
  </si>
  <si>
    <t>Municipal Arts &amp; Zoo</t>
  </si>
  <si>
    <t xml:space="preserve">Daniel </t>
  </si>
  <si>
    <t>Local option sales and use (newly incorporated town)</t>
  </si>
  <si>
    <t>05-ALL</t>
  </si>
  <si>
    <t>Rural Hospital</t>
  </si>
  <si>
    <t>Changes to combined tax rates with an effective date of 10/01/2006:</t>
  </si>
  <si>
    <t>Midway City,  Wasatch County has adopted and imposed the Resort Communities Tax at the rate of 1%.</t>
  </si>
  <si>
    <t>Changes to combined tax rates with an effective date of 07/01/2006:</t>
  </si>
  <si>
    <t>None.</t>
  </si>
  <si>
    <t>Changes to combined tax rates with an effective date of 04/01/2006:</t>
  </si>
  <si>
    <t>The following cities and towns have adopted the Zoo, Arts &amp; Park tax at the rate of 0.1%.</t>
  </si>
  <si>
    <t>Cedar City (11-003)</t>
  </si>
  <si>
    <t>Brian Head (11-028)</t>
  </si>
  <si>
    <t>Roosevelt (07-019)</t>
  </si>
  <si>
    <t>Orem (25-083)</t>
  </si>
  <si>
    <t>Redmond (21-033)</t>
  </si>
  <si>
    <t>Salina (21-035)</t>
  </si>
  <si>
    <t>Aurora (21-002)</t>
  </si>
  <si>
    <t>Changes to the combined rate with an effective date of 01/01/2006:</t>
  </si>
  <si>
    <t>Changes to the combined rate with an effective date of 10/01/2005:</t>
  </si>
  <si>
    <t>Changes to the combined rate with an effective date of 07/01/2005:</t>
  </si>
  <si>
    <t>Central Valley (21-007) new city has imposed the 1.0% local option sales and use tax.</t>
  </si>
  <si>
    <t>Fairfield (25-035) new city has imposed the 1.0% local option sales and use tax.</t>
  </si>
  <si>
    <t>Cottonwood Heights (18-020) new city has imposed the 1.0% local option sales and use tax.</t>
  </si>
  <si>
    <t>Taxes Imposed or Adopted with an effective date of 04/01/2005:</t>
  </si>
  <si>
    <t xml:space="preserve">Weber County (29-ALL) has imposed the zoo, arts and parks tax at the rate of 1/10%. </t>
  </si>
  <si>
    <t xml:space="preserve">Tooele City (23-048) has imposed the zoo, arts and parks tax at the rate of 1/10%. </t>
  </si>
  <si>
    <t>Apple Valley (27-002) recently incorporated as a town and has implemeted the local option sales and use tax at a rate of 1.0%.</t>
  </si>
  <si>
    <t>Apple Valley (27-002) has implemeted the municipal energy sales and use tax at a rate of 1.5%.</t>
  </si>
  <si>
    <t>Taxes Imposed or Adopted with an effective date of 01/01/2005:</t>
  </si>
  <si>
    <t>Utah County has decreased its tourism tax on prepared foods from 1.0% to 0.9%.</t>
  </si>
  <si>
    <t>Hanksville Town has imposed the Municipal Transient Room tax effective January 1, 2005 at the rate of 1% on taxable rents.  (Cnty/City code 28-005)</t>
  </si>
  <si>
    <t>Davis, Duchesne and Emery Counties will begin collecting their transient room tax locally beginning January 1, 2005.</t>
  </si>
  <si>
    <t>Taxes Imposed or Adopted with an effective date of 10/01/2004:</t>
  </si>
  <si>
    <t>The City of Milford has increased its municipal energy sales and use tax rate to 6%.</t>
  </si>
  <si>
    <t>Milford City has imposed the Municipal Transient Room tax effective October 1, 2004 at the rate of 1% on taxable rents.  (Cnty/City code 01-008)</t>
  </si>
  <si>
    <t>Corinne City has increased its municipal energy sales and use tax rate to 4%.</t>
  </si>
  <si>
    <t>Taxes Imposed or Adopted with an effective date of 07/01/2004:</t>
  </si>
  <si>
    <t>Beginning July 1, 2004, Utah County will begin administering the 3.0% transient room tax collections as provided for in Utah Code 59-12-302 (1).</t>
  </si>
  <si>
    <t>Summit County has created the Snyderville Basin Public Transit District (County/City Code 22-900) and has imposed a 0.25% publict transit tax for this district.  The district generally includes</t>
  </si>
  <si>
    <t>all of the Park City School District, excluding Park City Municipal Corporation.</t>
  </si>
  <si>
    <t>Alta Town has adopted the additional resort community tax at a rate of .5%.  This increases the resort community tax in Alta to an overall rate of 1.5%.</t>
  </si>
  <si>
    <t>The City of South Salt Lake has increased its municipal energy sales and use tax rate to 6%.</t>
  </si>
  <si>
    <t>The resort tax (RR) is now included in the combined sales and use tax rate.  This tax will now be reported and paid with the sales and use taxes and not on a separate return.</t>
  </si>
  <si>
    <t>Taxes Imposed or Adopted with an effective date of 04/01/2004:</t>
  </si>
  <si>
    <t>Utah County has imposed the tourism tax at the rate of 7.0% on rentals of motor vehicles of 30 days or less.</t>
  </si>
  <si>
    <t>Taxes Imposed or Adopted with an effective date of 01/01/2004:</t>
  </si>
  <si>
    <t>Layton City has imposed the Municipal Transient Room tax effective January 1, 2004 at the rate of 1% on taxable rents.  (Cnty/City code 06-030)</t>
  </si>
  <si>
    <t>Draper City (Salt Lake County) has annexed a portion of Utah County.  The new jurisdiction will be Draper City South.  (Cnty/City code 25-029)</t>
  </si>
  <si>
    <t>Park City (Summit County) has annexed a portion of Wasatch County.  The new jurisdiction will be Park City East.  (Cnty/City code 26-013)</t>
  </si>
  <si>
    <t>Taxes Imposed or Adopted with an effective date of 10/01/2003:</t>
  </si>
  <si>
    <t>The Town Option tax for Snowville (02-100) will now be included in the combined sales and use tax rate.  The combined sales and use tax rate in Snowville is now 7.00%.  (This is not a new tax, but rather</t>
  </si>
  <si>
    <t>a change in the method this tax is reported to the Tax Commission.)</t>
  </si>
  <si>
    <t>Taxes Imposed or Adopted with an effective date of 07/01/2003:</t>
  </si>
  <si>
    <t>Tooele City has imposed the Municipal Transient Room tax effective July 1, 2003 at the rate of 1% on taxable rents.  (Cnty/City code 23-048)</t>
  </si>
  <si>
    <t>Taxes Imposed or Adopted with an effective date of 04/01/2003:</t>
  </si>
  <si>
    <t>The portion of Green River City located in Grand County has been annexed into Emery County.  Affected businesses will begin collecting taxes at rates imposed by Green River</t>
  </si>
  <si>
    <t>and Emery County.  Businesses collecting transient room taxes will now remit those taxes to the State Tax Commission, rather than to Grand County.</t>
  </si>
  <si>
    <t>Cache County has adopted and imposed a one tenth of one percent (1/10 of 1%) recreational facilities and botanical, cultural and zoological organizations tax as authorized by Title 59, Chapter 12, Section</t>
  </si>
  <si>
    <t>701, Utah Code Annotated. The ordinance provides for the performance by the State Tax Commission of all functions incident to the administration, operation, and collection of the tax. The Cache County</t>
  </si>
  <si>
    <t>ordinance shall become effective as of April 1, 2003. The tax is imposed within the incorporated and unincorporated areas of Cache County.</t>
  </si>
  <si>
    <t>Taxes Imposed or Adopted with an effective date of 10/01/2002:</t>
  </si>
  <si>
    <t>Santa Clara City has imposed the Municipal Transient Room tax effective October 1, 2002 at the rate of 1% on taxable rents.  (Cnty/City code 27-021)</t>
  </si>
  <si>
    <t>Taxes Imposed or Adopted with an effective date of 07/01/2002:</t>
  </si>
  <si>
    <t>Orderville Town, Kane County has adopted and imposed the Resort Communities Tax at the rate of 1%, subject to exemptions</t>
  </si>
  <si>
    <t>provided for in Section 59-12-104.  In addition, the Resort Communities Tax exempts wholesale sales and sales of single items for which</t>
  </si>
  <si>
    <t>consideration paid is $2,500 or more. The ordinance becomes effective as of July 1, 2002.</t>
  </si>
  <si>
    <t>Taxes Imposed or Adopted with an effective date of 04/01/2002:</t>
  </si>
  <si>
    <t>Garden City, Rich County has adopted and imposed the Resort Communities Tax at the rate of 1%, subject to exemptions</t>
  </si>
  <si>
    <t>consideration paid is $2,500 or more. The ordinance becomes effective as of April 1, 2002.</t>
  </si>
  <si>
    <t>Taxes Imposed or Adopted with an effective date of 01/01/2002:</t>
  </si>
  <si>
    <t>Taxes Imposed or Adopted with an effective date of 10/01/2001:</t>
  </si>
  <si>
    <t>American Fork (25-002) has increased its municipal energy sales and use tax rate from 5% to 6%.</t>
  </si>
  <si>
    <t>North Logan (03-049) has adopted the municipal energy sales and use tax at a rate of 3%.</t>
  </si>
  <si>
    <t>Wellington (04-053) has adopted the municipal energy sales and use tax at a rate of 6%.</t>
  </si>
  <si>
    <t>Taxes Imposed or Adopted with an effective date of 07/01/2001:</t>
  </si>
  <si>
    <t>Beaver County has imposed the tourism restaurant tax effective July 1, 2001 as authorized under section 59-12-603(1)(b) at the rate of 1% on sales of prepared foods.  This tax applies to all cities in</t>
  </si>
  <si>
    <t>the county.</t>
  </si>
  <si>
    <t>Summit County has adopted and imposed a one tenth of one percent (1/10 of 1%) recreational facilities and botanical, cultural</t>
  </si>
  <si>
    <t>and zoological organizations tax as authorized by Title 59, Chapter 12, Section 701, Utah Code Annotated. The ordinance provides</t>
  </si>
  <si>
    <t>for the performance by the State Tax Commission of all functions incident to the administration, operation, and collection of the</t>
  </si>
  <si>
    <t>tax. The Summit County ordinance shall become effective as of July 1, 2001. The tax is imposed within the incorporated and</t>
  </si>
  <si>
    <t>unincorporated areas of Summit County.</t>
  </si>
  <si>
    <t>Taxes Imposed or Adopted with an effective date of 04/01/2001:</t>
  </si>
  <si>
    <t>Hooper City (29-018), incorporated November 17, 2000, has imposed the 1% local option sales and use tax.</t>
  </si>
  <si>
    <t>Ivins Town (27-010) has increased its municipal energy sales and use tax rate from 3.0% to 4.5%.</t>
  </si>
  <si>
    <t>The following Cache County localities have imposed the mass transit tax at 1/4%:</t>
  </si>
  <si>
    <t>Hyrum (03-033)</t>
  </si>
  <si>
    <t>Nibley (03-098)</t>
  </si>
  <si>
    <t>Millville (03-044)</t>
  </si>
  <si>
    <t>Providence (03-056)</t>
  </si>
  <si>
    <t>River Heights (03-060)</t>
  </si>
  <si>
    <t>North Logan (03-049)</t>
  </si>
  <si>
    <t>Hyde Park (03-032)</t>
  </si>
  <si>
    <t>Smithfield (03-062)</t>
  </si>
  <si>
    <t>Richmond (03-059)</t>
  </si>
  <si>
    <t>Cache Valley Transit (03-900) (This is an area of unincorporated Cache County defined as 3/4 of one mile on either side of the highway centerline</t>
  </si>
  <si>
    <t>which connects the nine municipalities.)</t>
  </si>
  <si>
    <r>
      <t xml:space="preserve">The following three counties, including all cities and towns in each county, have imposed the </t>
    </r>
    <r>
      <rPr>
        <b/>
        <i/>
        <u/>
        <sz val="10"/>
        <rFont val="Arial"/>
        <family val="2"/>
      </rPr>
      <t>additional</t>
    </r>
    <r>
      <rPr>
        <b/>
        <u/>
        <sz val="10"/>
        <rFont val="Arial"/>
        <family val="2"/>
      </rPr>
      <t xml:space="preserve"> 1/4% mass transit tax to fund a fixed guideway</t>
    </r>
  </si>
  <si>
    <t>and expanded public transportation system:</t>
  </si>
  <si>
    <t>Davis County (06-ALL)</t>
  </si>
  <si>
    <t>Salt Lake County (18-ALL)</t>
  </si>
  <si>
    <t>Weber County (29-ALL)</t>
  </si>
  <si>
    <t>Taxes Imposed or Adopted with an effective date of 01/01/2001:</t>
  </si>
  <si>
    <t>Wellington City (04-053) has adopted the 1/4% Highways tax effective January 1, 2001 as authorized under section 59-12-1001.</t>
  </si>
  <si>
    <t>Tooele County has imposed the county option tax effective January 1, 2001 as authorized under section 59-12-1101.  This tax applies to all cities in the county.</t>
  </si>
  <si>
    <t>Taxes Imposed or Adopted with an effective date of 10/01/2000:</t>
  </si>
  <si>
    <t>Brigham City has imposed the Municipal Transient Room tax effective October 1, 2000 at the rate of 1% on taxable rents.  (Cnty/City code 02-017)</t>
  </si>
  <si>
    <t>Morgan County has adopted and imposed a seven percent (7%) tax on all short-term leases and rentals of motor vehicles not exceeding 30 days. The tax applies to all businesses within the incorporated and unincorporated areas of Morgan County.The ordinance provides for the performance by the State Tax Commission of all functions incident to the administration, operation and collection of the tax. The Morgan County ordinance shall become effective as of October 1, 2000.</t>
  </si>
  <si>
    <t>Taxes Imposed or Adopted with an effective date of 07/01/2000:</t>
  </si>
  <si>
    <t>Marriott-Slaterville City has imposed the Municipal Transient Room tax effective July 1, 2000 at the rate of 1% on taxable rents.  (Cnty/City code 29-022)</t>
  </si>
  <si>
    <t>Taxes Imposed or Adopted with an effective date of 04/01/2000:</t>
  </si>
  <si>
    <t>Springdale Town has imposed the Municipal Transient Room tax effective April 1, 2000 at the rate of 1% on taxable rents.  (Cnty/City code 27-023)</t>
  </si>
  <si>
    <t>Holladay City has imposed the Municipal Transient Room tax effective April 1, 2000 at the rate of 1% on taxable rents.  (Cnty/City code 18-065)</t>
  </si>
  <si>
    <t>Roosevelt City imposed the Municipal Transient Room tax on October 1, 1999 at the rate of 1.5% on taxable rents and has been collecting this tax locally.  Effective April 1, 2000, this tax will be collected by the Tax Commission.   (Cnty/City code 07-019)</t>
  </si>
  <si>
    <t>Garfield County has adopted the Rural Hospital Tax at a rate of 1% to become effective as of April 1, 2000.</t>
  </si>
  <si>
    <t>Uintah County has adopted the Rural Hospital Tax at a rate of 0.4% (4/10%) to become effective as of April 1, 2000.</t>
  </si>
  <si>
    <t>Taxes Imposed or Adopted with an effective date of 01/01/2000:</t>
  </si>
  <si>
    <t>The City of Holladay in Salt Lake County was incorporated November 29, 1999.  It has adopted the 1% local option sales and use tax in accordance with section 59-12-201, et seq.</t>
  </si>
  <si>
    <t>The City of Springville has imposed the Municipal Transient Room tax at the rate of 1.5% on taxable rents.   Section 59-12-354 provides that "a municipality imposing a transient room tax...may collect the tax and is not required to transmit revenues...to the commission; or contract with the commission to collect the tax." This change will commence and take effect as of January 1, 2000.  Springville will collect this tax locally.</t>
  </si>
  <si>
    <t>Midway City has imposed the Municipal Transient Room tax effective January 1, 2000 at the rate of 1% on taxable rents.  (Cnty/City code 26-011)</t>
  </si>
  <si>
    <t>Taxes Imposed or Adopted with an effective date of 10/01/99:</t>
  </si>
  <si>
    <t>Sevier County has adopted and imposed a seven percent (7%) tax on all short-term leases and rentals of motor vehicles not exceeding 30 days. The tax applies to all businesses within the incorporated and unincorporated areas of Sevier County.The ordinance provides for the performance by the State Tax Commission of all functions incident to the administration, operation and collection of the tax. The Sevier County ordinance shall become effective as of October 1, 1999.</t>
  </si>
  <si>
    <t>Lindon City has imposed the Municipal Transient Room tax effective October 1, 1999 at the rate of 1% on taxable rents.  (Cnty/City code 25-070)</t>
  </si>
  <si>
    <t>Roosevelt City has imposed the Municipal Transient Room tax at the rate of 1.5% on taxable rents.   Section 59-12-354 provides that "a municipality imposing a transient room tax...may collect the tax and is not required to transmit revenues...to the commission; or contract with the commission to collect the tax." This change will commence and take effect as of October 1, 1999.</t>
  </si>
  <si>
    <t>Taxes Imposed or Adopted with an effective date of 07/01/99:</t>
  </si>
  <si>
    <t>Gunnison City (20-014) has adopted the 1/4% Highways tax effective July 1, 1999 as authorized under section 59-12-1001.</t>
  </si>
  <si>
    <t>The Town of Herriman in Salt Lake County was incorporated June 1, 1999.  It has adopted the 1% local option sales and use tax in accordance with section 59-12-201, et seq.</t>
  </si>
  <si>
    <t>The City of Marriott-Slaterville in Weber County was incorporated August 4, 1998.  It has adopted the 1% local option sales and use tax in accordance with section 59-12-201, et seq.</t>
  </si>
  <si>
    <t>Taxes Imposed or Adopted with an effective date of 04/01/99:</t>
  </si>
  <si>
    <t>Washington City (27-027) and Ivins Town (27-010) have adopted the 1/4% Highways tax effective April 1, 1999 as authorized under section 59-12-1001.</t>
  </si>
  <si>
    <t xml:space="preserve">The Town of Springdale has increased the Resort Communities Tax from 1% to 1.5% effective April 1, 1999 in accordance with section 59-12-402.  </t>
  </si>
  <si>
    <t>The Town of Hanksville in Wayne County was incorporated January 6, 1999.  It has adopted the 1% local option sales and use tax in accordance with section 59-12-201, et seq.</t>
  </si>
  <si>
    <t>Taxes Imposed or Adopted with an effective date of 01/01/99:</t>
  </si>
  <si>
    <t>The following municipalities have adopted the 1/4% Highways tax effective January 1, 1999 as authorized under section 59-12-1001:</t>
  </si>
  <si>
    <t>Santa Clara (27-021)</t>
  </si>
  <si>
    <t>St. George (27-020)</t>
  </si>
  <si>
    <t>LaVerkin (27-011)</t>
  </si>
  <si>
    <t>Hurricane (27-008)</t>
  </si>
  <si>
    <t>Vernal (24-024)</t>
  </si>
  <si>
    <t>Price (04-035)</t>
  </si>
  <si>
    <t>Heber City (26-008)</t>
  </si>
  <si>
    <t>Additional Short Term Leasing - 4%:</t>
  </si>
  <si>
    <t>Davis, Salt Lake, Washington, and Weber Counties have adopted and imposed the additional  four percent (4%) tax on all short-term leases and rentals of motor vehicles not exceeding 30 days. The tax applies to all businesses within the incorporated and unincorporated areas of these counties.  The ordinances provide for the performance by the State Tax Commission of all functions incident to the administration, operation and collection of the tax. The ordinances shall become effective as of January 1, 1999.</t>
  </si>
  <si>
    <t>West Bountiful City (06-061) adopted the municipal transient room tax at a rate of 1.5% effective January 1, 1999.  West Bountiful has collected this tax locally and will continue to collect locally.</t>
  </si>
  <si>
    <t>Taxes Imposed or Adopted with an effective date of 10/01/98:</t>
  </si>
  <si>
    <t>The following municipalities have imposed the municipal transient room tax at a rate of 1% and have elected to have the Tax Commision administer this tax.</t>
  </si>
  <si>
    <t xml:space="preserve">   Blanding, San Juan County  (Cnty/City code 19-002)</t>
  </si>
  <si>
    <t xml:space="preserve">   Monticello, San Juan County  (Cnty/City code 19-009)</t>
  </si>
  <si>
    <t xml:space="preserve">   Orem, Utah County  (Cnty/City code 25-083)</t>
  </si>
  <si>
    <t>Heber City, Wasatch County previously adopted the municipal transient room tax at a rate of 1%.  Originally, the tax was collected locally.    Effective 10/01/98, the Tax Commission will administer this tax.</t>
  </si>
  <si>
    <t>Ephraim City has adopted the 1/4% Highways tax effective October 1, 1998 as authorized under section 59-12-1001.</t>
  </si>
  <si>
    <t>Washington County has adopted and imposed a three percent (3%) tax on all short-term leases and rentals of motor vehicles not exceeding 30 days. The tax applies to all businesses within the incorporated and unincorporated areas of Washington County.  The ordinance provides for the performance by the State Tax Commission of all functions incident to the administration, operation and collection of the tax. The Washington County ordinance shall become effective as of October 1, 1998.</t>
  </si>
  <si>
    <t>Taxes Imposed or Adopted with an effective date of 07/01/98:</t>
  </si>
  <si>
    <t>Two towns have adopted the local option sales and use tax at a rate of 1%.  They are:</t>
  </si>
  <si>
    <t xml:space="preserve">   Rocky Ridge, Juab County   (Cnty/City code 12-030)</t>
  </si>
  <si>
    <t xml:space="preserve">   New Harmony, Washington County   (Cnty/City code 27-015)</t>
  </si>
  <si>
    <t>South Salt Lake City has imposed the Municipal Transient Room tax effective July 1, 1998 at the rate of 1% on taxable rents.  (Cnty/City code 18-139)</t>
  </si>
  <si>
    <t>Green River City, including East Green River has imposed the Municipal Transient Room tax effective July 1, 1998 at the rate of 1% on taxable rents.  (Cnty/City codes 08-011 and 10-025)</t>
  </si>
  <si>
    <t>The town of Boulder, Garfield County has adopted and imposed the Resort Communities Tax at the rate of 1%, subject to exemptions</t>
  </si>
  <si>
    <t>consideration paid is $2,500 or more. The ordinance becomes effective as of July 1, 1998.</t>
  </si>
  <si>
    <t>Taxes Imposed or Adopted with an effective date of 04/01/98:</t>
  </si>
  <si>
    <t>Snowville Town has imposed the new Town Option Sales and Use tax authorized by the Utah State Legislature effective April 1, 1998.</t>
  </si>
  <si>
    <t>The new town of Saratoga Springs, Utah County (Cnty/City Code 25-098) adopted the local  option sales and use tax effective April 1, 1998.</t>
  </si>
  <si>
    <t>Price City has imposed the Municipal Transient Room tax effective April 1, 1998 at the rate of 1% on taxable rents.</t>
  </si>
  <si>
    <t>The following municipalities have adopted the 1/4% Highways tax effective April 1, 1998 as authorized under section 59-12-1001:</t>
  </si>
  <si>
    <t>Green River (Including East Green River)</t>
  </si>
  <si>
    <t>The City of Salina has imposed the Municipal Transient Room tax at the rate of 1% on taxable rents.   Section 59-12-354</t>
  </si>
  <si>
    <t>provides that "a municipality imposing a transient room tax...may collect the tax and is not required to transmit revenues...to the commission; or</t>
  </si>
  <si>
    <t>contract with the commission to collect the tax." This change will commence and take effect as of April 1, 1998.</t>
  </si>
  <si>
    <t>The city of Green River (including East Green River) has adopted and imposed the Resort Communities Tax at the rate of 1.5%, subject to exemptions</t>
  </si>
  <si>
    <t>consideration paid is $2,500 or more. The ordinances become effective as of April 1, 1998.</t>
  </si>
  <si>
    <t>Ivins Town (27-010) adopted the municipal transient room tax at a rate of 1.0% effective April 1, 1998.  Ivins has collected this tax locally and will continue to collect locally.</t>
  </si>
  <si>
    <t>Taxes Imposed or Adopted with an effective date of 01/01/98:</t>
  </si>
  <si>
    <t>The Heber City Council has elected to impose a new Municipality Transient Room Tax ordinance that provides for the collection of the</t>
  </si>
  <si>
    <t>Transient Room Tax by Heber City directly as authorized under section 59-12-354 of the Utah State Code. Section 59-12-354</t>
  </si>
  <si>
    <t>states that "a municipality imposing a transient room tax...may collect the tax and is not required to transmit revenues...to the commission; or</t>
  </si>
  <si>
    <t>contract with the commission to collect the tax." This change will commence and take effect as of January 1, 1998.</t>
  </si>
  <si>
    <t>The Richfield City Council has elected to impose a new Municipality Transient Room Tax ordinance that provides for the collection of the</t>
  </si>
  <si>
    <t>Transient Room Tax by Richfield City directly as authorized under section 59-12-354 of the Utah State Code. Section 59-12-354</t>
  </si>
  <si>
    <t>The Moab City Council has elected to impose a new Municipality Transient Room Tax ordinance as authorized under</t>
  </si>
  <si>
    <t>section 59-12-354 of the Utah State Code at the rate of 1 1/2% on taxable rents.</t>
  </si>
  <si>
    <t>The following municipalities have adopted and imposed the Resort Communities Tax at the rates shown, subject to exemptions provided for</t>
  </si>
  <si>
    <t>in Section 59-12-104.  In addition, the Resort Communities Tax exempts wholesale sales and sales of single items for which</t>
  </si>
  <si>
    <t>consideration paid is $2,500 or more. The ordinances become effective as of January 1, 1998.</t>
  </si>
  <si>
    <t>The Town of Brian Head has increased the "Resort Communities Tax" from 1% to 1.5% effective January 1, 1998. It was passed and</t>
  </si>
  <si>
    <t>adopted by Brian Head on November 18, 1997.</t>
  </si>
  <si>
    <t>The following municipalities have adopted the 1/4% Highways tax effective January 1, 1998 as authorized under section 59-12-1001:</t>
  </si>
  <si>
    <t>Nephi City, Richfield City, Roosevelt City, Moab City and Brian Head Town</t>
  </si>
  <si>
    <r>
      <t xml:space="preserve">All counties in the state </t>
    </r>
    <r>
      <rPr>
        <b/>
        <i/>
        <u/>
        <sz val="10"/>
        <rFont val="Arial"/>
        <family val="2"/>
      </rPr>
      <t>except Emery, Kane, Millard and Tooele</t>
    </r>
    <r>
      <rPr>
        <b/>
        <sz val="10"/>
        <rFont val="Arial"/>
        <family val="2"/>
      </rPr>
      <t xml:space="preserve"> have adopted the County Option Sales and Use Tax</t>
    </r>
  </si>
  <si>
    <t>at the rate of one quarter of one percent (0.25%).</t>
  </si>
  <si>
    <t>Taxes Imposed or Adopted with an effective date of 10/1/97:</t>
  </si>
  <si>
    <t>Eagle Mountain Town imposed the 1% local option sales and use tax.</t>
  </si>
  <si>
    <t>Grand County has adopted and imposed a three percent (3%) tax on all short-term leases and rentals of motor vehicles not</t>
  </si>
  <si>
    <t>exceeding 30 days. The tax applies to all businesses within the incorporated and unincorporated areas of Grand County.</t>
  </si>
  <si>
    <t>The ordinance provides for the performance by the State Tax Commission of all functions incident to the administration, operation,</t>
  </si>
  <si>
    <t>and collection of the tax. The Grand County ordinance shall become effective as of October 1, 1997.</t>
  </si>
  <si>
    <t>Grand County has adopted and imposed a one percent (1%) tax on the sale of all prepared foods and beverages sold by</t>
  </si>
  <si>
    <t>restaurants within the incorporated and unincorporated areas of Grand County. The ordinance provides for the performance by</t>
  </si>
  <si>
    <t>the State Tax Commission of all functions incident to the administration, operation, and collection of the tax. The Grand County</t>
  </si>
  <si>
    <t>ordinance shall become effective as of October 1, 1997.</t>
  </si>
  <si>
    <t>Taxes Imposed or Adopted with an effective date of 7/1/97:</t>
  </si>
  <si>
    <t>The state portion of the sales tax rate decreased from 4.875% to 4.75%.</t>
  </si>
  <si>
    <t>A statewide tax of 2.5% will be imposed on short-term leases and rentals of motor vehicles not exceeding 30 days.</t>
  </si>
  <si>
    <t>Carbon County has adopted and imposed a one percent (1%) tax on the sale of all prepared foods and beverages sold by</t>
  </si>
  <si>
    <t>restaurants within the incorporated and unincorporated areas of Carbon County. The ordinance provides for the performance by</t>
  </si>
  <si>
    <t>the State Tax Commission of all functions incident to the administration, operation, and collection of the tax. The Carbon County</t>
  </si>
  <si>
    <t>ordinance shall become effective as of July 1, 1997.</t>
  </si>
  <si>
    <t>West Valley City (18-167) adopted the municipal transient room tax at a rate of 1.5% effective July 1, 1997.  West Valley has collected this tax locally and will continue to collect locally.</t>
  </si>
  <si>
    <t>Taxes Imposed or Adopted with an effective date of 4/1/97:</t>
  </si>
  <si>
    <t xml:space="preserve">     None</t>
  </si>
  <si>
    <t>Taxes Imposed or Adopted with an effective date of 1/1/97:</t>
  </si>
  <si>
    <t>On November 5, 1996, the municipalities of Brigham City, Perry City, and Willard City located in Box Elder County voted to be</t>
  </si>
  <si>
    <t>annexed to, and become part of the Utah Transit Authority public transit district. The mass transit tax of 1/4 of 1% will become</t>
  </si>
  <si>
    <t>effective January 1, 1997. The tax will fund public transportation systems. The combined Sales Tax Rate in these municipalites</t>
  </si>
  <si>
    <t>will be 6.125%.</t>
  </si>
  <si>
    <t>Salt Lake County has adopted and imposed a one tenth of one percent (1/10 of 1%) recreational facilities and botanical, cultural</t>
  </si>
  <si>
    <t>tax. The Salt Lake County ordinance shall become effective as of January 1, 1997. The tax is imposed within the incorporated and</t>
  </si>
  <si>
    <t>unincorporated areas of Salt Lake County.</t>
  </si>
  <si>
    <t>Taxes Imposed or Adopted with an effective date of 10/01/96:</t>
  </si>
  <si>
    <t>Uintah County has adopted and imposed a one tenth of one percent (1/10 of 1%) recreational facilities and botanical, cultural</t>
  </si>
  <si>
    <t>tax. The Uintah County ordinance shall become effective as of October 1, 1996. The tax is imposed within the incorporated and</t>
  </si>
  <si>
    <t>unincorporated areas of Uintah County.</t>
  </si>
  <si>
    <t>Kane County has adopted and imposed a one percent (1%) tax on the sale of all prepared foods and beverages sold by</t>
  </si>
  <si>
    <t>restaurants within the incorporated and unincorporated areas of Kane County. The ordinance provides for the performance by</t>
  </si>
  <si>
    <t>the State Tax Commission of all functions incident to the administration, operation, and collection of the tax. The Kane County</t>
  </si>
  <si>
    <t>ordinance shall become effective as of October 1, 1996.</t>
  </si>
  <si>
    <t>OLD COMMENTS (Not Printed):</t>
  </si>
  <si>
    <t>Taxes Imposed or Adopted with an effective date of 7/01/96:</t>
  </si>
  <si>
    <t>Taylorsville City has adopted an ordinance imposing the one percent municipal sales and use tax as authorized by</t>
  </si>
  <si>
    <t>the Sales and Use Tax Act, Chapter 12 of Title 59, Utah Code Annotated. The tax is levied upon every retail sale</t>
  </si>
  <si>
    <t>of tangible personal property, services, and meals made within the city of Taylorsville. The effective date of the</t>
  </si>
  <si>
    <t>ordinance is July 1, 1996. The ordinance also provides for the performance by the Utah State Tax Commission of</t>
  </si>
  <si>
    <t>all functions incident to the administration, operation, and collection of the tax. Previous to the ordinance, all businesses</t>
  </si>
  <si>
    <t>in the city of Taylorsville (incorporated 1995) have been remitting local sales taxes to Salt Lake County. Taylorsville has</t>
  </si>
  <si>
    <t>been assigned a county/city code of 18-142.</t>
  </si>
  <si>
    <t>Taxes Imposed or Adopted with an effective date of 4/01/96:</t>
  </si>
  <si>
    <t>Wayne County has adopted and imposed a one percent (1%) tax on the sale of all prepared foods and beverages sold by</t>
  </si>
  <si>
    <t>restaurants within the incorporated and unincorporated areas of Wayne County. The ordinance provides for the performance by</t>
  </si>
  <si>
    <t>the State Tax Commission of all functions incident to the administration, operation, and collection of the tax. The Wayne County</t>
  </si>
  <si>
    <t>ordinance shall become effective as of April 1, 1996.</t>
  </si>
  <si>
    <t>Taxes Imposed or Adopted with an effective date of 1/01/96:</t>
  </si>
  <si>
    <t>Weber County has adopted and imposed a three percent (3%) tax on all short-term leases and rentals of motor vehicles not</t>
  </si>
  <si>
    <t>exceeding 30 days. The tax applies to all businesses within the incorporated and unincorporated areas of Weber County.</t>
  </si>
  <si>
    <t>and collection of the tax. The Weber County ordinance shall become effective as of January 1, 1996.</t>
  </si>
  <si>
    <t>The Grand County Council has elected to impose a new Transient Room Tax ordinance that provides for the collection of the</t>
  </si>
  <si>
    <t>Transient Room Tax by Grand County directly as authorized under section 59-12-302 of the Utah State Code. Section 59-12-302</t>
  </si>
  <si>
    <t>states that "each county may collect the tax imposed by it and need not transmit it to the commission or contract with the</t>
  </si>
  <si>
    <t>commission to collect it." This change will commence and take effect as of January 1, 1996.</t>
  </si>
  <si>
    <t>Juab County has adopted and imposed a one percent (1%) tax on the sale of all prepared foods and beverages sold by</t>
  </si>
  <si>
    <t>restaurants within the incorporated and unincorporated areas of Juab County. The ordinance provides for the performance by</t>
  </si>
  <si>
    <t>the State Tax Commission of all functions incident to the administration, operation, and collection of the tax. The Juab County</t>
  </si>
  <si>
    <t>ordinance shall become effective as of January 1, 1996.</t>
  </si>
  <si>
    <t>Taxes Imposed or Adopted with an effective date of 10/01/95:</t>
  </si>
  <si>
    <t>Davis County has adopted and imposed a three percent (3%) tax on all short-term leases and rentals of motor vehicles not</t>
  </si>
  <si>
    <t>exceeding 30 days. The tax applies to all businesses within the incorporated and unincorporated areas of Davis County.</t>
  </si>
  <si>
    <t>and collection of the tax. The Davis County ordinance shall become effective as of October 1, 1995.</t>
  </si>
  <si>
    <t>Taxes Imposed or Adopted with an effective date of 7/01/95:</t>
  </si>
  <si>
    <t>Cedar Fort has adopted an ordinance imposing the one percent (1%) municipal sales and use tax as authorized by the Sales</t>
  </si>
  <si>
    <t>and Use Tax Act, Chapter 12 of Title 59, Utah Code Annotated. The tax is levied upon every retail sale of tangible personal</t>
  </si>
  <si>
    <t>property, services, and meals made within the Town of Cedar Fort. The effective date of the ordinance is July 1, 1995. The</t>
  </si>
  <si>
    <t>ordinance also provides for the performance by the State Tax Commission of all functions incident to the administration,</t>
  </si>
  <si>
    <t>operation, and collection of the tax. (Previous to the ordinance, all businesses in the Town of Cedar Fort were remitting local</t>
  </si>
  <si>
    <t>sales taxes to Utah County.) Cedar Fort has been assigned a county/city code of 25-019.</t>
  </si>
  <si>
    <t>Castle Valley has adopted an ordinance imposing the one percent (1%) municipal sales and use tax as authorized by the Sales</t>
  </si>
  <si>
    <t>property, services, and meals made within the Town of Castle Valley. The effective date of the ordinance is July 1, 1995. The</t>
  </si>
  <si>
    <t>operation, and collection of the tax. (Previous to the ordinance, all businesses in the Town of Castle Valley were remitting local</t>
  </si>
  <si>
    <t>sales taxes to Grand County.) Castle Valley has been assigned a county/city code of 10-005.</t>
  </si>
  <si>
    <t>Duchesne County has adopted and imposed a one percent (1%) tax on the sale of all prepared foods and beverages sold by</t>
  </si>
  <si>
    <t>restaurants within the incorporated and unincorporated areas of Duchesne County. The ordinance provides for the performance by</t>
  </si>
  <si>
    <t>the State Tax Commission of all functions incident to the administration, operation, and collection of the tax. The Duchesne County</t>
  </si>
  <si>
    <t>ordinance shall become effective as of July 1, 1995.</t>
  </si>
  <si>
    <t>Duchesne County has adopted and imposed a three percent (3%) tax on all short-term leases and rentals of motor vehicles not</t>
  </si>
  <si>
    <t>exceeding 30 days. The tax applies to all businesses within the incorporated and unincorporated areas of Duchesne County.</t>
  </si>
  <si>
    <t>and collection of the tax. The Duchesne County ordinance shall become effective as of July 1, 1995.</t>
  </si>
  <si>
    <t>Taxes Imposed or Adopted with an effective date of 4/01/95:  None</t>
  </si>
  <si>
    <t>Taxes Imposed or Adopted with an effective date of 1/1/95:</t>
  </si>
  <si>
    <t>On November 8, 1994, the municipalities of Spanish Fork, Mapleton, Payson, Salem and unincorporated Provo Canyon located</t>
  </si>
  <si>
    <t>in Utah County voted to be annexed to, and become part of the Utah Transit Authority public transit district. The mass transit</t>
  </si>
  <si>
    <t>tax of 1/4 of 1% will become effective January 1, 1995. The tax will fund public transportation systems. The combined Sales Tax</t>
  </si>
  <si>
    <t>Rate in these municipalities will be 6.125%.</t>
  </si>
  <si>
    <t>Beaver City has adopted the 1% Rural City Hospital Tax and the ordinance shall become effective as of January 1, 1995.</t>
  </si>
  <si>
    <t>Provo Canyon, located within unincorporated Utah County, has been assigned a county/city code of 25-093.</t>
  </si>
  <si>
    <t>Taxes Imposed or Adopted with an effective date of 10/01/94:  None</t>
  </si>
  <si>
    <t>Taxes Imposed or Adopted with an effective date of 7/01/94:</t>
  </si>
  <si>
    <t>Tooele County has adopted and imposed a one percent (1%) tax on the sale of all prepared foods and beverages sold by</t>
  </si>
  <si>
    <t>restaurants within the incorporated and unincorporated areas of Tooele County. The ordinance provides for the performance by</t>
  </si>
  <si>
    <t>the State Tax Commission of all functions incident to the administration, operation, and collection of the tax. The Tooele County</t>
  </si>
  <si>
    <t>ordinance shall become effective as of July 1, 1994.</t>
  </si>
  <si>
    <t>Daggett County has adopted and imposed a one percent (1%) tax on the sale of all prepared foods and beverages sold by</t>
  </si>
  <si>
    <t>restaurants within the incorporated and unincorporated areas of Daggett County. The ordinance provides for the performance by</t>
  </si>
  <si>
    <t>the State Tax Commission of all functions incident to the administration, operation, and collection of the tax. The Daggett County</t>
  </si>
  <si>
    <t>Tooele County has increased the Transient Room Tax from 1.5% to 3% effective July 1, 1994.  It was passed and adopted May 3, 1994.</t>
  </si>
  <si>
    <t>The Town of Alta has increased the "Resort Communities Tax" from 7/8ths of 1% to 1 % effective July 1, 1994. It was passed and</t>
  </si>
  <si>
    <t>adopted by Alta on April 14, 1994.</t>
  </si>
  <si>
    <t>The legislature of the State of Utah has repealed the "flood control" tax by decreasing the state sales and use tax rate from 5.000% to 4.875%.</t>
  </si>
  <si>
    <t>This act takes effect July 1, 1994.</t>
  </si>
  <si>
    <t>Taxes Imposed or Adopted with an effective date of 5/01/94:</t>
  </si>
  <si>
    <t>The Town of Tropic has adopted and imposed a one percent Resort Communities Tax subject to exemptions provided for</t>
  </si>
  <si>
    <t>consideration paid is $2,500 or more. The ordinance becomes effective as of May 1, 1994.</t>
  </si>
  <si>
    <t>Taxes Imposed or Adopted with an effective date of 4/01/94:</t>
  </si>
  <si>
    <t>Taxes Imposed or Adopted with an effective date of 1/01/94:</t>
  </si>
  <si>
    <t>Garfield County has adopted and imposed a one percent (1%) tax on the sale of all prepared foods and beverages sold by</t>
  </si>
  <si>
    <t>restaurants within the incorporated and unincorporated areas of Garfield County. The ordinance provides for the performance by</t>
  </si>
  <si>
    <t>the State Tax Commission of all functions incident to the administration, operation, and collection of the tax. The Garfield County</t>
  </si>
  <si>
    <t>ordinance shall become effective as of January 1, 1994. (PLEASE NOTE THIS COMMENT WAS NOT ON THE 1/1/94 RATE CHART)</t>
  </si>
  <si>
    <t>On November 2, 1993, the municipalities of Alpine, Highland, and the Town of Cedar Hills located in Utah</t>
  </si>
  <si>
    <t>County voted to be annexed to, and become part of the Utah Transit Authority public transit district. The</t>
  </si>
  <si>
    <t>mass transit tax of 1/4 of 1% will become effective January 1, 1994. The tax will fund public transportation</t>
  </si>
  <si>
    <t>systems. The combined Sales Tax Rate in these municipalities is 6.250%.</t>
  </si>
  <si>
    <t>Taxes Imposed or Adopted with an effective date of 10/01/93:</t>
  </si>
  <si>
    <t>Antimony town has adopted an ordinance imposing the one percent municipal sales and use tax</t>
  </si>
  <si>
    <t>as authorized by the Sales and Use Tax Act, Chapter 12 of Title 59, Utah Code Annotated. The tax</t>
  </si>
  <si>
    <t>is levied upon every retail sale of tangible personal property, services, and meals made within</t>
  </si>
  <si>
    <t>the Town of Antimony. The effective date of the ordinance is October 1, 1993. The ordinance also</t>
  </si>
  <si>
    <t>provides for the performance by the State Tax Commission of all functions incident to the</t>
  </si>
  <si>
    <t>administration, operation, and collection of the tax. (Previous to the ordinance, all businesses</t>
  </si>
  <si>
    <t>in the Town of Antimony were remitting local sales taxes to Garfield County.)</t>
  </si>
  <si>
    <t>Taxes Imposed or Adopted with an effective date of 07/01/93:</t>
  </si>
  <si>
    <t>The legislature has enacted House Bill 404 (County Option Funding For Rural County Hospitals) and Senate</t>
  </si>
  <si>
    <t xml:space="preserve">Bill 109 (County Option Funding For Botanical, Cultural, &amp; Zoological Organizations). These bills provide for a </t>
  </si>
  <si>
    <t>sales tax on a county-option basis. The optional sales tax rate for rural hospitals is 1%. The optional sales tax</t>
  </si>
  <si>
    <t>rate for Botanical, Cultural, &amp; Zoological organizations is 1/10%.</t>
  </si>
  <si>
    <t>San Juan County has increased the Transient Room Tax from 2% to 3% effective July 1, 1993.</t>
  </si>
  <si>
    <t>Kane County has adopted the 1% Rural Hospital Tax and the ordinance shall become effective as of July 1, 1993.</t>
  </si>
  <si>
    <t>Salt Lake County has adopted the additional 1/2% "Transient Room" tax under Tourism, 59-12-603 (c). The ordinance</t>
  </si>
  <si>
    <t>shall become effective as of July 1, 1993.</t>
  </si>
  <si>
    <t>Rich County has adopted and imposed a one percent (1%) tax on the sale of all prepared foods and beverages sold by</t>
  </si>
  <si>
    <t>restaurants within the incorporated and unincorporated areas of Rich County. The ordinance provides for the performance by</t>
  </si>
  <si>
    <t>the State Tax Commission of all functions incident to the administration, operation, and collection of the tax. The Rich County</t>
  </si>
  <si>
    <t>ordinance shall become effective as of July 1, 1993.</t>
  </si>
  <si>
    <t>The Town of Hiawatha, in Carbon County, was disincorporated as of November 20, 1992. All books, documents, records,</t>
  </si>
  <si>
    <t>papers and seal of Hiawatha Town have been deposited with the Carbon County Clerk for safe keeping and reference.</t>
  </si>
  <si>
    <t>Taxes Imposed or Adopted with an effective date of 04/01/93:</t>
  </si>
  <si>
    <t>Sevier County has adopted and imposed a one percent (1%) tax on the sale of all prepared foods and beverages sold by</t>
  </si>
  <si>
    <t>restaurants within the incorporated and unincorporated areas of Sevier County. The ordinance provides for the performance by</t>
  </si>
  <si>
    <t>the State Tax Commission of all functions incident to the administration, operation, and collection of the tax. The Sevier County</t>
  </si>
  <si>
    <t>ordinance shall become effective as of April 1, 1993.</t>
  </si>
  <si>
    <t>Falcon Hill Riverdale</t>
  </si>
  <si>
    <t>Falcon Hill Roy</t>
  </si>
  <si>
    <t>Falcon Hill Davis</t>
  </si>
  <si>
    <t>Falcon Hill Clearfield</t>
  </si>
  <si>
    <t>Falcon Hill Sunset</t>
  </si>
  <si>
    <t>Utah Data Center SL Co</t>
  </si>
  <si>
    <t>Utah Data Center Utah Co</t>
  </si>
  <si>
    <t>Changes to combined sales and use tax rates with an effective date of 10/01/2012:</t>
  </si>
  <si>
    <t>Changes to combined sales and use tax rates with an effective date of 07/01/2012:</t>
  </si>
  <si>
    <t>Changes to combined sales and use tax rates with an effective date of 04/01/2012:</t>
  </si>
  <si>
    <t>The names for the Miltary Installation Development Authority locations have been changed to more accurately reflect the names of the projects (See 06-300, 06-301, 06-302, 18-300, 25-300, 29-300 and 29-301)</t>
  </si>
  <si>
    <t>10-ALL</t>
  </si>
  <si>
    <t>Changes to combined sales and use tax rates with an effective date of 01/01/2013:</t>
  </si>
  <si>
    <t>Additional resort</t>
  </si>
  <si>
    <t>† New tax</t>
  </si>
  <si>
    <t>Changes to combined sales and use tax rates with an effective date of 04/01/2013:</t>
  </si>
  <si>
    <t>Changes to combined sales and use tax rates with an effective date of 07/01/2013:</t>
  </si>
  <si>
    <t>Changes to combined sales and use tax rates with an effective date of 10/01/2013:</t>
  </si>
  <si>
    <t>Escalante City</t>
  </si>
  <si>
    <t>Changes to combined sales and use tax rates with an effective date of 01/01/2014:</t>
  </si>
  <si>
    <t>Changes to combined sales and use tax rates with an effective date of 04/01/2014:</t>
  </si>
  <si>
    <t>Changes to combined sales and use tax rates with an effective date of 07/01/2014:</t>
  </si>
  <si>
    <t>The cities of East Carbon and Sunnyside (Carbon County) were disincorporated and subsequently reincorporated as one city.  The new city of East Carbon will retain its original name and county/city code (04-058).  The county/city code for Sunnyside (04-046) will no longer be used.  There will be no change to the tax rates in the new city.</t>
  </si>
  <si>
    <t>Changes to combined sales and use tax rates with an effective date of 10/01/2014:</t>
  </si>
  <si>
    <t>Changes to combined sales and use tax rates with an effective date of 01/01/2015:</t>
  </si>
  <si>
    <t>Changes to combined sales and use tax rates with an effective date of 04/01/2015:</t>
  </si>
  <si>
    <t>Changes to combined sales and use tax rates with an effective date of 07/01/2015:</t>
  </si>
  <si>
    <t>Interlaken</t>
  </si>
  <si>
    <t>26-010</t>
  </si>
  <si>
    <t>†† Rate change</t>
  </si>
  <si>
    <t>Newly incorporated town in Wasatch County</t>
  </si>
  <si>
    <t>Changes to combined sales and use tax rates with an effective date of 10/01/2015:</t>
  </si>
  <si>
    <t>New Entity:</t>
  </si>
  <si>
    <t>Dutch John</t>
  </si>
  <si>
    <t>05-002</t>
  </si>
  <si>
    <t>Changes to combined sales and use tax rates with an effective date of 01/01/2016:</t>
  </si>
  <si>
    <t>Newly incorporated town in Daggett County</t>
  </si>
  <si>
    <t>Common Rates</t>
  </si>
  <si>
    <t>Transit and Highways</t>
  </si>
  <si>
    <t>Hosp</t>
  </si>
  <si>
    <t>Impacted Comm.</t>
  </si>
  <si>
    <t>City/Town Opt.</t>
  </si>
  <si>
    <t>AT</t>
  </si>
  <si>
    <t>Changes to combined sales and use tax rates with an effective date of 04/01/2016:</t>
  </si>
  <si>
    <t>Transportation Infrastructure</t>
  </si>
  <si>
    <t>07-ALL</t>
  </si>
  <si>
    <t>17-ALL</t>
  </si>
  <si>
    <t>15-ALL</t>
  </si>
  <si>
    <t>Changes to combined sales and use tax rates with an effective date of 07/01/2016:</t>
  </si>
  <si>
    <t>20-ALL</t>
  </si>
  <si>
    <t>Changes to combined sales and use tax rates with an effective date of 10/01/2016:</t>
  </si>
  <si>
    <t>No changes.</t>
  </si>
  <si>
    <t>Changes to combined sales and use tax rates with an effective date of 01/01/2017:</t>
  </si>
  <si>
    <t>Changes to combined sales and use tax rates with an effective date of 04/01/2017:</t>
  </si>
  <si>
    <t>The town of Ophir was disincorporated and merged into Tooele County.</t>
  </si>
  <si>
    <t>Millcreek</t>
  </si>
  <si>
    <t>18-094</t>
  </si>
  <si>
    <t>18-401</t>
  </si>
  <si>
    <t>18-402</t>
  </si>
  <si>
    <t>18-403</t>
  </si>
  <si>
    <t>18-404</t>
  </si>
  <si>
    <t>18-405</t>
  </si>
  <si>
    <t>Copperton Township</t>
  </si>
  <si>
    <t>Emigration Canyon Township</t>
  </si>
  <si>
    <t>Kearns Township</t>
  </si>
  <si>
    <t>Magna Township</t>
  </si>
  <si>
    <t>White City Township</t>
  </si>
  <si>
    <t>Newly incorporated township in Salt Lake County</t>
  </si>
  <si>
    <t>Copperton</t>
  </si>
  <si>
    <t>Emigration Canyon</t>
  </si>
  <si>
    <t>Kearns</t>
  </si>
  <si>
    <t>Magna</t>
  </si>
  <si>
    <t>White City</t>
  </si>
  <si>
    <t>RN*</t>
  </si>
  <si>
    <t>Statewide</t>
  </si>
  <si>
    <t>22-ALL</t>
  </si>
  <si>
    <t>County Option Transportation</t>
  </si>
  <si>
    <t>County Option Highway and Public Transit</t>
  </si>
  <si>
    <t>Municipal Arts &amp; Zoo (Rescinded)</t>
  </si>
  <si>
    <t>New Entity</t>
  </si>
  <si>
    <t>Newly incorporated city in Salt Lake County</t>
  </si>
  <si>
    <t>Changes to combined sales and use tax rates with an effective date of 10/01/2017:</t>
  </si>
  <si>
    <t>SR</t>
  </si>
  <si>
    <t>Changes to combined sales and use tax rates with an effective date of 01/01/2018:</t>
  </si>
  <si>
    <t>Cedar Highlands</t>
  </si>
  <si>
    <t>11-030</t>
  </si>
  <si>
    <t>Changes to combined sales and use tax rates with an effective date of 04/01/2018:</t>
  </si>
  <si>
    <t>Newly incorporated town in Iron County</t>
  </si>
  <si>
    <t>(b)</t>
  </si>
  <si>
    <t>UTAH CODE TITLE 59, CHAPTER 12 - SALES &amp; USE TAX ACT</t>
  </si>
  <si>
    <t>https://tax.utah.gov/utah-taxes/telecom-download</t>
  </si>
  <si>
    <r>
      <rPr>
        <b/>
        <i/>
        <sz val="10"/>
        <color indexed="10"/>
        <rFont val="MS Sans Serif"/>
      </rPr>
      <t>These rate charts should not be used for sourcing sales from out-of-state sellers to locations in Utah.</t>
    </r>
    <r>
      <rPr>
        <b/>
        <i/>
        <sz val="10"/>
        <rFont val="MS Sans Serif"/>
      </rPr>
      <t xml:space="preserve"> </t>
    </r>
    <r>
      <rPr>
        <sz val="10"/>
        <rFont val="MS Sans Serif"/>
      </rPr>
      <t xml:space="preserve"> Out-of-state sellers should source their sales based on the ZIP +4 of the customer's address.  For more information, see https://tax.utah.gov/sales/non-nexus</t>
    </r>
  </si>
  <si>
    <r>
      <rPr>
        <b/>
        <i/>
        <sz val="10"/>
        <color indexed="10"/>
        <rFont val="MS Sans Serif"/>
      </rPr>
      <t xml:space="preserve">These rate charts should not be used for sourcing sales from out-of-state sellers to locations in Utah. </t>
    </r>
    <r>
      <rPr>
        <sz val="10"/>
        <color indexed="10"/>
        <rFont val="MS Sans Serif"/>
      </rPr>
      <t xml:space="preserve"> </t>
    </r>
    <r>
      <rPr>
        <sz val="10"/>
        <rFont val="MS Sans Serif"/>
      </rPr>
      <t>Out-of-state sellers should source their sales based on the ZIP +4 of the customer's address.  For more information, see https://tax.utah.gov/sales/non-nexus</t>
    </r>
  </si>
  <si>
    <t>Changes to combined sales and use tax rates with an effective date of 07/01/2017:</t>
  </si>
  <si>
    <t>CF</t>
  </si>
  <si>
    <t>Changes to combined sales and use tax rates with an effective date of 10/01/2018:</t>
  </si>
  <si>
    <t>Correctional Facility</t>
  </si>
  <si>
    <t>Changes to combined sales and use tax rates with an effective date of 07/01/2018:</t>
  </si>
  <si>
    <t>With the addition of the Correctional Facility tax (CF) under the Impacted Community category, the Additional Resort Tax (RA) is now combined with the Resort Tax (RR).</t>
  </si>
  <si>
    <t>Changes to combined sales and use tax rates with an effective date of 01/01/2019:</t>
  </si>
  <si>
    <t>Changes to combined sales and use tax rates with an effective date of 04/01/2019:</t>
  </si>
  <si>
    <t>Bluff</t>
  </si>
  <si>
    <t>19-004</t>
  </si>
  <si>
    <t>Local option</t>
  </si>
  <si>
    <t xml:space="preserve">    For sales of residential energy, the combined rate is reduced by 2.85%.</t>
  </si>
  <si>
    <t>The statewide rate increased from 4.7% to 4.85%.  The state rate on food and food ingredients remains at 1.75%</t>
  </si>
  <si>
    <t>Newly incorporated town in San Juan County</t>
  </si>
  <si>
    <t>00-ALL</t>
  </si>
  <si>
    <t>State Sales &amp; Use</t>
  </si>
  <si>
    <t>Only one rate will apply to a single transaction.  For example, the rate of 12.82% applies to the total taxable transient room charges in West Haven City.</t>
  </si>
  <si>
    <t>CP</t>
  </si>
  <si>
    <t>Changes to combined sales and use tax rates with an effective date of 07/01/2019:</t>
  </si>
  <si>
    <t>Resort Community Tax</t>
  </si>
  <si>
    <t>County Option for Public Transit</t>
  </si>
  <si>
    <t>Changes to combined sales and use tax rates with an effective date of 10/01/2019:</t>
  </si>
  <si>
    <t>Brighton</t>
  </si>
  <si>
    <t>18-010</t>
  </si>
  <si>
    <t>Changes to combined sales and use tax rates with an effective date of 01/01/2020:</t>
  </si>
  <si>
    <t>Brighton Town</t>
  </si>
  <si>
    <t>Newly incorporated town in Salt Lake County</t>
  </si>
  <si>
    <t>Total</t>
  </si>
  <si>
    <t>TL</t>
  </si>
  <si>
    <t>RN</t>
  </si>
  <si>
    <t>SE</t>
  </si>
  <si>
    <t>ES</t>
  </si>
  <si>
    <t>Changes to combined sales and use tax rates with an effective date of 04/01/2020:</t>
  </si>
  <si>
    <t>Military Recreation Park City</t>
  </si>
  <si>
    <t>22-300</t>
  </si>
  <si>
    <t>Newly created Military Installation Development Authority facility</t>
  </si>
  <si>
    <t>26-300</t>
  </si>
  <si>
    <t>26-301</t>
  </si>
  <si>
    <t>Military Recreation - Project Area</t>
  </si>
  <si>
    <t>Military Recreation - Hideout</t>
  </si>
  <si>
    <t>Military Recreation - Park City</t>
  </si>
  <si>
    <t>Military Recreation - Wasatch</t>
  </si>
  <si>
    <t>*   The tax on food and food ingredients is 3.0% statewide.  This includes the state rate of 1.75%, local option rate of 1.0% and county option rate of 0.25%.</t>
  </si>
  <si>
    <t>SF</t>
  </si>
  <si>
    <t>Rates In effect as of July 1, 2020</t>
  </si>
  <si>
    <t>Changes to other tax rates with an effective date of 07/01/2020</t>
  </si>
  <si>
    <t>12-ALL</t>
  </si>
  <si>
    <t>Changes to combined sales and use tax rates with an effective date of 07/01/2020: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</si>
</sst>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General_)"/>
    <numFmt numFmtId="165" formatCode="0.000%"/>
    <numFmt numFmtId="166" formatCode="#,##0.0000_);[Red]\(#,##0.0000\)"/>
    <numFmt numFmtId="167" formatCode="0_);\(0\)"/>
  </numFmts>
  <fonts count="37" x14ac:knownFonts="1">
    <font>
      <sz val="10"/>
      <name val="MS Sans Serif"/>
    </font>
    <font>
      <b/>
      <sz val="10"/>
      <name val="MS Sans Serif"/>
      <family val="2"/>
    </font>
    <font>
      <sz val="10"/>
      <name val="MS Sans Serif"/>
      <family val="2"/>
    </font>
    <font>
      <sz val="8"/>
      <name val="MS Sans Serif"/>
      <family val="2"/>
    </font>
    <font>
      <sz val="10"/>
      <name val="MS Sans Serif"/>
      <family val="2"/>
    </font>
    <font>
      <b/>
      <sz val="10"/>
      <color indexed="12"/>
      <name val="MS Sans Serif"/>
      <family val="2"/>
    </font>
    <font>
      <sz val="10"/>
      <color indexed="12"/>
      <name val="MS Sans Serif"/>
      <family val="2"/>
    </font>
    <font>
      <b/>
      <sz val="12"/>
      <color indexed="12"/>
      <name val="MS Serif"/>
      <family val="1"/>
    </font>
    <font>
      <b/>
      <sz val="10"/>
      <color indexed="12"/>
      <name val="MS Sans Serif"/>
      <family val="2"/>
    </font>
    <font>
      <b/>
      <sz val="8"/>
      <color indexed="12"/>
      <name val="MS Serif"/>
      <family val="1"/>
    </font>
    <font>
      <sz val="10"/>
      <color indexed="12"/>
      <name val="MS Sans Serif"/>
      <family val="2"/>
    </font>
    <font>
      <sz val="12"/>
      <name val="Arial"/>
      <family val="2"/>
    </font>
    <font>
      <sz val="8"/>
      <name val="Arial"/>
      <family val="2"/>
    </font>
    <font>
      <sz val="9"/>
      <name val="Arial"/>
      <family val="2"/>
    </font>
    <font>
      <b/>
      <sz val="10"/>
      <name val="Arial"/>
      <family val="2"/>
    </font>
    <font>
      <b/>
      <sz val="8"/>
      <name val="Arial"/>
      <family val="2"/>
    </font>
    <font>
      <sz val="10"/>
      <name val="Arial"/>
      <family val="2"/>
    </font>
    <font>
      <sz val="13.5"/>
      <name val="Arial"/>
      <family val="2"/>
    </font>
    <font>
      <b/>
      <sz val="18"/>
      <name val="Arial"/>
      <family val="2"/>
    </font>
    <font>
      <b/>
      <sz val="12"/>
      <name val="Arial"/>
      <family val="2"/>
    </font>
    <font>
      <b/>
      <u/>
      <sz val="10"/>
      <name val="Arial"/>
      <family val="2"/>
    </font>
    <font>
      <b/>
      <u/>
      <sz val="12"/>
      <name val="Arial"/>
      <family val="2"/>
    </font>
    <font>
      <u/>
      <sz val="10"/>
      <name val="Arial"/>
      <family val="2"/>
    </font>
    <font>
      <b/>
      <sz val="10"/>
      <color indexed="10"/>
      <name val="Arial"/>
      <family val="2"/>
    </font>
    <font>
      <sz val="6"/>
      <name val="Arial"/>
      <family val="2"/>
    </font>
    <font>
      <i/>
      <sz val="11"/>
      <color indexed="8"/>
      <name val="Arial"/>
      <family val="2"/>
    </font>
    <font>
      <b/>
      <i/>
      <sz val="11"/>
      <color indexed="8"/>
      <name val="Arial"/>
      <family val="2"/>
    </font>
    <font>
      <vertAlign val="superscript"/>
      <sz val="10"/>
      <name val="Arial"/>
      <family val="2"/>
    </font>
    <font>
      <b/>
      <i/>
      <u/>
      <sz val="10"/>
      <name val="Arial"/>
      <family val="2"/>
    </font>
    <font>
      <b/>
      <sz val="10"/>
      <color indexed="81"/>
      <name val="Tahoma"/>
      <family val="2"/>
    </font>
    <font>
      <sz val="10"/>
      <color indexed="81"/>
      <name val="Tahoma"/>
      <family val="2"/>
    </font>
    <font>
      <b/>
      <i/>
      <sz val="10"/>
      <name val="MS Sans Serif"/>
    </font>
    <font>
      <b/>
      <i/>
      <sz val="10"/>
      <color indexed="10"/>
      <name val="MS Sans Serif"/>
    </font>
    <font>
      <sz val="10"/>
      <color indexed="10"/>
      <name val="MS Sans Serif"/>
    </font>
    <font>
      <b/>
      <u/>
      <sz val="11"/>
      <color theme="1"/>
      <name val="Arial"/>
      <family val="2"/>
    </font>
    <font>
      <b/>
      <sz val="14"/>
      <color rgb="FFFF0000"/>
      <name val="Arial"/>
      <family val="2"/>
    </font>
    <font>
      <b/>
      <sz val="12"/>
      <color rgb="FFFF0000"/>
      <name val="Arial"/>
      <family val="2"/>
    </font>
  </fonts>
  <fills count="5">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gray0625"/>
    </fill>
  </fills>
  <borders count="56">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ck">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ck">
        <color indexed="64"/>
      </left>
      <right style="thick">
        <color indexed="64"/>
      </right>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right style="medium">
        <color indexed="64"/>
      </right>
      <top/>
      <bottom style="thick">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0" fontId="2" fillId="0" borderId="0" applyFont="0" applyFill="0" applyBorder="0" applyAlignment="0" applyProtection="0"/>
    <xf numFmtId="8" fontId="2" fillId="0" borderId="0" applyFont="0" applyFill="0" applyBorder="0" applyAlignment="0" applyProtection="0"/>
    <xf numFmtId="9" fontId="2" fillId="0" borderId="0" applyFont="0" applyFill="0" applyBorder="0" applyAlignment="0" applyProtection="0"/>
  </cellStyleXfs>
  <cellXfs count="333">
    <xf numFmtId="0" fontId="0" fillId="0" borderId="0" xfId="0"/>
    <xf numFmtId="0" fontId="1" fillId="0" borderId="0" xfId="0" applyFont="1" applyFill="1" applyBorder="1" applyAlignment="1" applyProtection="1">
      <alignment horizontal="center"/>
    </xf>
    <xf numFmtId="0" fontId="1" fillId="0" borderId="0" xfId="0" quotePrefix="1" applyFont="1" applyFill="1" applyBorder="1" applyAlignment="1" applyProtection="1">
      <alignment horizontal="center"/>
    </xf>
    <xf numFmtId="0" fontId="4" fillId="0" borderId="0" xfId="0" applyFont="1" applyFill="1" applyBorder="1"/>
    <xf numFmtId="10" fontId="4" fillId="0" borderId="0" xfId="3" applyNumberFormat="1" applyFont="1" applyFill="1" applyBorder="1"/>
    <xf numFmtId="0" fontId="5" fillId="0" borderId="0" xfId="0" applyFont="1" applyFill="1" applyBorder="1"/>
    <xf numFmtId="0" fontId="5" fillId="0" borderId="0" xfId="0" applyFont="1" applyFill="1" applyBorder="1" applyAlignment="1" applyProtection="1">
      <alignment horizontal="center"/>
    </xf>
    <xf numFmtId="0" fontId="5" fillId="0" borderId="0" xfId="0" applyFont="1" applyFill="1" applyBorder="1" applyAlignment="1" applyProtection="1">
      <alignment horizontal="left"/>
    </xf>
    <xf numFmtId="0" fontId="6" fillId="0" borderId="0" xfId="0" applyFont="1" applyFill="1" applyBorder="1"/>
    <xf numFmtId="165" fontId="7" fillId="0" borderId="0" xfId="0" applyNumberFormat="1" applyFont="1" applyFill="1" applyBorder="1" applyAlignment="1" applyProtection="1">
      <alignment horizontal="centerContinuous"/>
    </xf>
    <xf numFmtId="165" fontId="8" fillId="0" borderId="0" xfId="0" applyNumberFormat="1" applyFont="1" applyFill="1" applyBorder="1" applyAlignment="1" applyProtection="1">
      <alignment horizontal="centerContinuous"/>
    </xf>
    <xf numFmtId="165" fontId="9" fillId="0" borderId="0" xfId="0" applyNumberFormat="1" applyFont="1" applyFill="1" applyBorder="1" applyAlignment="1" applyProtection="1">
      <alignment horizontal="center"/>
    </xf>
    <xf numFmtId="165" fontId="8" fillId="0" borderId="0" xfId="0" applyNumberFormat="1" applyFont="1" applyFill="1" applyBorder="1" applyAlignment="1" applyProtection="1">
      <alignment horizontal="center"/>
    </xf>
    <xf numFmtId="165" fontId="8" fillId="0" borderId="0" xfId="0" quotePrefix="1" applyNumberFormat="1" applyFont="1" applyFill="1" applyBorder="1" applyAlignment="1" applyProtection="1">
      <alignment horizontal="center"/>
    </xf>
    <xf numFmtId="10" fontId="10" fillId="0" borderId="0" xfId="3" applyNumberFormat="1" applyFont="1" applyFill="1" applyBorder="1"/>
    <xf numFmtId="0" fontId="10" fillId="0" borderId="0" xfId="0" applyFont="1" applyFill="1" applyBorder="1"/>
    <xf numFmtId="0" fontId="11" fillId="0" borderId="0" xfId="0" applyFont="1"/>
    <xf numFmtId="0" fontId="11" fillId="0" borderId="0" xfId="0" quotePrefix="1" applyFont="1" applyAlignment="1">
      <alignment horizontal="left"/>
    </xf>
    <xf numFmtId="0" fontId="12" fillId="0" borderId="0" xfId="0" quotePrefix="1" applyFont="1" applyAlignment="1">
      <alignment horizontal="left"/>
    </xf>
    <xf numFmtId="0" fontId="13" fillId="0" borderId="0" xfId="0" applyFont="1"/>
    <xf numFmtId="0" fontId="13" fillId="0" borderId="0" xfId="0" quotePrefix="1" applyFont="1" applyAlignment="1">
      <alignment horizontal="left"/>
    </xf>
    <xf numFmtId="0" fontId="14" fillId="0" borderId="0" xfId="0" applyFont="1" applyAlignment="1">
      <alignment horizontal="centerContinuous"/>
    </xf>
    <xf numFmtId="0" fontId="15" fillId="0" borderId="0" xfId="0" applyFont="1" applyAlignment="1">
      <alignment horizontal="centerContinuous"/>
    </xf>
    <xf numFmtId="0" fontId="14" fillId="2" borderId="0" xfId="0" applyFont="1" applyFill="1" applyAlignment="1">
      <alignment horizontal="centerContinuous"/>
    </xf>
    <xf numFmtId="0" fontId="16" fillId="0" borderId="0" xfId="0" applyFont="1"/>
    <xf numFmtId="0" fontId="16" fillId="0" borderId="1" xfId="0" applyFont="1" applyBorder="1" applyAlignment="1">
      <alignment horizontal="centerContinuous"/>
    </xf>
    <xf numFmtId="0" fontId="14" fillId="0" borderId="2" xfId="0" applyFont="1" applyBorder="1" applyAlignment="1" applyProtection="1">
      <alignment horizontal="centerContinuous"/>
    </xf>
    <xf numFmtId="0" fontId="14" fillId="0" borderId="2" xfId="0" applyFont="1" applyBorder="1" applyAlignment="1">
      <alignment horizontal="centerContinuous"/>
    </xf>
    <xf numFmtId="0" fontId="16" fillId="0" borderId="2" xfId="0" applyFont="1" applyBorder="1" applyAlignment="1">
      <alignment horizontal="centerContinuous"/>
    </xf>
    <xf numFmtId="0" fontId="16" fillId="0" borderId="2" xfId="0" applyFont="1" applyBorder="1" applyAlignment="1">
      <alignment horizontal="left"/>
    </xf>
    <xf numFmtId="0" fontId="16" fillId="0" borderId="2" xfId="0" quotePrefix="1" applyFont="1" applyBorder="1" applyAlignment="1">
      <alignment horizontal="left"/>
    </xf>
    <xf numFmtId="0" fontId="16" fillId="2" borderId="2" xfId="0" applyFont="1" applyFill="1" applyBorder="1" applyAlignment="1">
      <alignment horizontal="centerContinuous"/>
    </xf>
    <xf numFmtId="0" fontId="16" fillId="0" borderId="0" xfId="0" applyFont="1" applyAlignment="1"/>
    <xf numFmtId="0" fontId="16" fillId="0" borderId="3" xfId="0" applyFont="1" applyBorder="1" applyAlignment="1" applyProtection="1"/>
    <xf numFmtId="0" fontId="14" fillId="0" borderId="0" xfId="0" applyFont="1" applyBorder="1" applyAlignment="1" applyProtection="1">
      <alignment horizontal="centerContinuous"/>
    </xf>
    <xf numFmtId="0" fontId="14" fillId="0" borderId="0" xfId="0" applyFont="1" applyBorder="1" applyAlignment="1">
      <alignment horizontal="centerContinuous"/>
    </xf>
    <xf numFmtId="0" fontId="16" fillId="0" borderId="0" xfId="0" applyFont="1" applyAlignment="1">
      <alignment horizontal="centerContinuous"/>
    </xf>
    <xf numFmtId="0" fontId="16" fillId="0" borderId="0" xfId="0" applyFont="1" applyAlignment="1">
      <alignment horizontal="left"/>
    </xf>
    <xf numFmtId="165" fontId="16" fillId="0" borderId="0" xfId="0" quotePrefix="1" applyNumberFormat="1" applyFont="1" applyBorder="1" applyAlignment="1">
      <alignment horizontal="left"/>
    </xf>
    <xf numFmtId="165" fontId="16" fillId="0" borderId="0" xfId="0" applyNumberFormat="1" applyFont="1" applyBorder="1" applyAlignment="1">
      <alignment horizontal="centerContinuous"/>
    </xf>
    <xf numFmtId="165" fontId="16" fillId="2" borderId="0" xfId="0" applyNumberFormat="1" applyFont="1" applyFill="1" applyBorder="1" applyAlignment="1">
      <alignment horizontal="centerContinuous"/>
    </xf>
    <xf numFmtId="0" fontId="14" fillId="0" borderId="0" xfId="0" applyFont="1" applyAlignment="1">
      <alignment horizontal="centerContinuous" vertical="center"/>
    </xf>
    <xf numFmtId="0" fontId="17" fillId="0" borderId="0" xfId="0" applyFont="1" applyAlignment="1">
      <alignment horizontal="centerContinuous" vertical="center"/>
    </xf>
    <xf numFmtId="0" fontId="17" fillId="0" borderId="0" xfId="0" applyFont="1" applyAlignment="1">
      <alignment horizontal="left" vertical="center"/>
    </xf>
    <xf numFmtId="0" fontId="14" fillId="0" borderId="0" xfId="0" applyFont="1" applyBorder="1" applyAlignment="1" applyProtection="1">
      <alignment horizontal="centerContinuous" vertical="center"/>
    </xf>
    <xf numFmtId="0" fontId="18" fillId="0" borderId="0" xfId="0" applyFont="1" applyAlignment="1">
      <alignment horizontal="left" vertical="center"/>
    </xf>
    <xf numFmtId="0" fontId="14" fillId="0" borderId="4" xfId="0" applyFont="1" applyBorder="1" applyAlignment="1">
      <alignment horizontal="centerContinuous" vertical="center"/>
    </xf>
    <xf numFmtId="0" fontId="18" fillId="0" borderId="4" xfId="0" applyFont="1" applyBorder="1" applyAlignment="1">
      <alignment horizontal="left" vertical="center"/>
    </xf>
    <xf numFmtId="165" fontId="16" fillId="0" borderId="0" xfId="0" applyNumberFormat="1" applyFont="1" applyBorder="1" applyAlignment="1"/>
    <xf numFmtId="165" fontId="16" fillId="2" borderId="0" xfId="0" applyNumberFormat="1" applyFont="1" applyFill="1" applyBorder="1" applyAlignment="1"/>
    <xf numFmtId="0" fontId="14" fillId="3" borderId="5" xfId="0" applyFont="1" applyFill="1" applyBorder="1"/>
    <xf numFmtId="0" fontId="14" fillId="3" borderId="6" xfId="0" applyFont="1" applyFill="1" applyBorder="1"/>
    <xf numFmtId="0" fontId="14" fillId="3" borderId="6" xfId="0" applyFont="1" applyFill="1" applyBorder="1" applyAlignment="1" applyProtection="1">
      <alignment horizontal="center"/>
    </xf>
    <xf numFmtId="165" fontId="19" fillId="3" borderId="6" xfId="0" applyNumberFormat="1" applyFont="1" applyFill="1" applyBorder="1" applyAlignment="1" applyProtection="1">
      <alignment horizontal="centerContinuous"/>
    </xf>
    <xf numFmtId="165" fontId="14" fillId="3" borderId="6" xfId="0" applyNumberFormat="1" applyFont="1" applyFill="1" applyBorder="1" applyAlignment="1" applyProtection="1">
      <alignment horizontal="centerContinuous"/>
    </xf>
    <xf numFmtId="0" fontId="14" fillId="3" borderId="3" xfId="0" applyFont="1" applyFill="1" applyBorder="1"/>
    <xf numFmtId="0" fontId="14" fillId="3" borderId="0" xfId="0" applyFont="1" applyFill="1" applyBorder="1"/>
    <xf numFmtId="0" fontId="14" fillId="3" borderId="0" xfId="0" applyFont="1" applyFill="1" applyBorder="1" applyAlignment="1" applyProtection="1">
      <alignment horizontal="center"/>
    </xf>
    <xf numFmtId="165" fontId="15" fillId="3" borderId="7" xfId="0" applyNumberFormat="1" applyFont="1" applyFill="1" applyBorder="1" applyAlignment="1" applyProtection="1">
      <alignment horizontal="center"/>
    </xf>
    <xf numFmtId="0" fontId="14" fillId="3" borderId="8" xfId="0" applyFont="1" applyFill="1" applyBorder="1" applyAlignment="1" applyProtection="1">
      <alignment horizontal="left"/>
    </xf>
    <xf numFmtId="0" fontId="14" fillId="3" borderId="9" xfId="0" applyFont="1" applyFill="1" applyBorder="1" applyAlignment="1" applyProtection="1">
      <alignment horizontal="left"/>
    </xf>
    <xf numFmtId="0" fontId="14" fillId="3" borderId="9" xfId="0" applyFont="1" applyFill="1" applyBorder="1" applyAlignment="1" applyProtection="1">
      <alignment horizontal="center"/>
    </xf>
    <xf numFmtId="165" fontId="15" fillId="3" borderId="10" xfId="0" applyNumberFormat="1" applyFont="1" applyFill="1" applyBorder="1" applyAlignment="1" applyProtection="1">
      <alignment horizontal="center"/>
    </xf>
    <xf numFmtId="0" fontId="16" fillId="0" borderId="1" xfId="0" applyFont="1" applyBorder="1" applyAlignment="1" applyProtection="1">
      <alignment horizontal="left"/>
    </xf>
    <xf numFmtId="0" fontId="16" fillId="0" borderId="2" xfId="0" applyFont="1" applyBorder="1" applyAlignment="1" applyProtection="1">
      <alignment horizontal="left"/>
    </xf>
    <xf numFmtId="164" fontId="16" fillId="0" borderId="2" xfId="0" applyNumberFormat="1" applyFont="1" applyBorder="1" applyAlignment="1" applyProtection="1">
      <alignment horizontal="center"/>
    </xf>
    <xf numFmtId="0" fontId="16" fillId="0" borderId="11" xfId="0" applyFont="1" applyBorder="1" applyAlignment="1" applyProtection="1">
      <alignment horizontal="left"/>
    </xf>
    <xf numFmtId="0" fontId="16" fillId="0" borderId="12" xfId="0" applyFont="1" applyBorder="1" applyAlignment="1" applyProtection="1">
      <alignment horizontal="left"/>
    </xf>
    <xf numFmtId="164" fontId="16" fillId="0" borderId="12" xfId="0" applyNumberFormat="1" applyFont="1" applyBorder="1" applyAlignment="1" applyProtection="1">
      <alignment horizontal="center"/>
    </xf>
    <xf numFmtId="10" fontId="16" fillId="0" borderId="11" xfId="0" applyNumberFormat="1" applyFont="1" applyBorder="1" applyProtection="1"/>
    <xf numFmtId="10" fontId="16" fillId="0" borderId="13" xfId="0" applyNumberFormat="1" applyFont="1" applyBorder="1" applyProtection="1"/>
    <xf numFmtId="10" fontId="16" fillId="0" borderId="14" xfId="0" applyNumberFormat="1" applyFont="1" applyBorder="1"/>
    <xf numFmtId="10" fontId="14" fillId="3" borderId="15" xfId="0" applyNumberFormat="1" applyFont="1" applyFill="1" applyBorder="1" applyAlignment="1" applyProtection="1"/>
    <xf numFmtId="0" fontId="16" fillId="0" borderId="16" xfId="0" applyFont="1" applyBorder="1" applyAlignment="1" applyProtection="1">
      <alignment horizontal="left"/>
    </xf>
    <xf numFmtId="0" fontId="16" fillId="0" borderId="17" xfId="0" applyFont="1" applyBorder="1" applyAlignment="1" applyProtection="1">
      <alignment horizontal="left"/>
    </xf>
    <xf numFmtId="164" fontId="16" fillId="0" borderId="17" xfId="0" applyNumberFormat="1" applyFont="1" applyBorder="1" applyAlignment="1" applyProtection="1">
      <alignment horizontal="center"/>
    </xf>
    <xf numFmtId="10" fontId="16" fillId="0" borderId="16" xfId="0" applyNumberFormat="1" applyFont="1" applyBorder="1" applyProtection="1"/>
    <xf numFmtId="10" fontId="16" fillId="0" borderId="18" xfId="0" applyNumberFormat="1" applyFont="1" applyBorder="1" applyProtection="1"/>
    <xf numFmtId="10" fontId="16" fillId="0" borderId="19" xfId="0" applyNumberFormat="1" applyFont="1" applyBorder="1"/>
    <xf numFmtId="10" fontId="14" fillId="3" borderId="20" xfId="0" applyNumberFormat="1" applyFont="1" applyFill="1" applyBorder="1" applyAlignment="1" applyProtection="1"/>
    <xf numFmtId="0" fontId="16" fillId="4" borderId="21" xfId="0" applyFont="1" applyFill="1" applyBorder="1"/>
    <xf numFmtId="0" fontId="16" fillId="4" borderId="22" xfId="0" applyFont="1" applyFill="1" applyBorder="1"/>
    <xf numFmtId="10" fontId="16" fillId="4" borderId="22" xfId="0" applyNumberFormat="1" applyFont="1" applyFill="1" applyBorder="1"/>
    <xf numFmtId="0" fontId="16" fillId="0" borderId="17" xfId="0" quotePrefix="1" applyFont="1" applyBorder="1" applyAlignment="1" applyProtection="1">
      <alignment horizontal="left"/>
    </xf>
    <xf numFmtId="164" fontId="16" fillId="0" borderId="17" xfId="0" quotePrefix="1" applyNumberFormat="1" applyFont="1" applyBorder="1" applyAlignment="1" applyProtection="1">
      <alignment horizontal="center"/>
    </xf>
    <xf numFmtId="0" fontId="16" fillId="0" borderId="16" xfId="0" quotePrefix="1" applyFont="1" applyBorder="1" applyAlignment="1" applyProtection="1">
      <alignment horizontal="left"/>
    </xf>
    <xf numFmtId="0" fontId="16" fillId="0" borderId="0" xfId="0" applyFont="1" applyBorder="1" applyAlignment="1" applyProtection="1">
      <alignment horizontal="left"/>
    </xf>
    <xf numFmtId="164" fontId="16" fillId="0" borderId="0" xfId="0" applyNumberFormat="1" applyFont="1" applyBorder="1" applyAlignment="1" applyProtection="1">
      <alignment horizontal="center"/>
    </xf>
    <xf numFmtId="10" fontId="16" fillId="0" borderId="0" xfId="0" applyNumberFormat="1" applyFont="1" applyBorder="1" applyProtection="1"/>
    <xf numFmtId="10" fontId="16" fillId="0" borderId="0" xfId="0" applyNumberFormat="1" applyFont="1" applyBorder="1"/>
    <xf numFmtId="10" fontId="14" fillId="0" borderId="0" xfId="0" applyNumberFormat="1" applyFont="1" applyFill="1" applyBorder="1" applyAlignment="1" applyProtection="1"/>
    <xf numFmtId="0" fontId="21" fillId="0" borderId="0" xfId="0" applyFont="1" applyFill="1"/>
    <xf numFmtId="0" fontId="16" fillId="0" borderId="0" xfId="0" applyFont="1" applyFill="1" applyBorder="1" applyAlignment="1" applyProtection="1">
      <alignment horizontal="left"/>
    </xf>
    <xf numFmtId="164" fontId="16" fillId="0" borderId="0" xfId="0" applyNumberFormat="1" applyFont="1" applyFill="1" applyBorder="1" applyAlignment="1" applyProtection="1">
      <alignment horizontal="center"/>
    </xf>
    <xf numFmtId="0" fontId="16" fillId="0" borderId="0" xfId="0" applyNumberFormat="1" applyFont="1" applyFill="1" applyBorder="1" applyProtection="1"/>
    <xf numFmtId="10" fontId="16" fillId="0" borderId="0" xfId="0" applyNumberFormat="1" applyFont="1" applyFill="1" applyBorder="1" applyProtection="1"/>
    <xf numFmtId="0" fontId="16" fillId="0" borderId="0" xfId="0" applyFont="1" applyFill="1"/>
    <xf numFmtId="0" fontId="16" fillId="0" borderId="0" xfId="0" quotePrefix="1" applyFont="1" applyFill="1" applyBorder="1" applyAlignment="1" applyProtection="1">
      <alignment horizontal="left" vertical="top" wrapText="1"/>
    </xf>
    <xf numFmtId="10" fontId="16" fillId="0" borderId="0" xfId="0" applyNumberFormat="1" applyFont="1" applyFill="1" applyBorder="1"/>
    <xf numFmtId="0" fontId="14" fillId="0" borderId="0" xfId="0" quotePrefix="1" applyFont="1" applyFill="1" applyBorder="1" applyAlignment="1" applyProtection="1">
      <alignment horizontal="left"/>
    </xf>
    <xf numFmtId="0" fontId="21" fillId="0" borderId="0" xfId="0" applyFont="1"/>
    <xf numFmtId="0" fontId="16" fillId="2" borderId="0" xfId="0" applyFont="1" applyFill="1"/>
    <xf numFmtId="0" fontId="21" fillId="0" borderId="0" xfId="0" quotePrefix="1" applyFont="1" applyAlignment="1">
      <alignment horizontal="left"/>
    </xf>
    <xf numFmtId="0" fontId="22" fillId="0" borderId="0" xfId="0" applyFont="1" applyAlignment="1">
      <alignment horizontal="left"/>
    </xf>
    <xf numFmtId="0" fontId="22" fillId="0" borderId="0" xfId="0" quotePrefix="1" applyFont="1" applyAlignment="1">
      <alignment horizontal="center" wrapText="1"/>
    </xf>
    <xf numFmtId="0" fontId="22" fillId="0" borderId="0" xfId="0" applyFont="1" applyAlignment="1">
      <alignment horizontal="center"/>
    </xf>
    <xf numFmtId="10" fontId="22" fillId="0" borderId="0" xfId="0" applyNumberFormat="1" applyFont="1"/>
    <xf numFmtId="10" fontId="22" fillId="0" borderId="0" xfId="0" quotePrefix="1" applyNumberFormat="1" applyFont="1" applyAlignment="1">
      <alignment horizontal="left" wrapText="1"/>
    </xf>
    <xf numFmtId="10" fontId="16" fillId="0" borderId="0" xfId="3" applyNumberFormat="1" applyFont="1"/>
    <xf numFmtId="0" fontId="16" fillId="0" borderId="0" xfId="0" quotePrefix="1" applyFont="1" applyAlignment="1">
      <alignment horizontal="left"/>
    </xf>
    <xf numFmtId="0" fontId="14" fillId="0" borderId="0" xfId="0" quotePrefix="1" applyFont="1" applyAlignment="1">
      <alignment horizontal="left"/>
    </xf>
    <xf numFmtId="0" fontId="16" fillId="0" borderId="0" xfId="0" applyFont="1" applyAlignment="1">
      <alignment horizontal="center"/>
    </xf>
    <xf numFmtId="10" fontId="16" fillId="0" borderId="0" xfId="0" applyNumberFormat="1" applyFont="1"/>
    <xf numFmtId="4" fontId="16" fillId="0" borderId="0" xfId="0" applyNumberFormat="1" applyFont="1"/>
    <xf numFmtId="0" fontId="16" fillId="2" borderId="0" xfId="0" applyFont="1" applyFill="1" applyAlignment="1"/>
    <xf numFmtId="0" fontId="20" fillId="0" borderId="0" xfId="0" applyFont="1"/>
    <xf numFmtId="0" fontId="14" fillId="0" borderId="0" xfId="0" applyFont="1"/>
    <xf numFmtId="0" fontId="12" fillId="0" borderId="0" xfId="0" applyFont="1" applyAlignment="1">
      <alignment horizontal="center"/>
    </xf>
    <xf numFmtId="0" fontId="15" fillId="2" borderId="0" xfId="0" applyFont="1" applyFill="1" applyAlignment="1">
      <alignment horizontal="centerContinuous"/>
    </xf>
    <xf numFmtId="4" fontId="14" fillId="0" borderId="0" xfId="0" applyNumberFormat="1" applyFont="1" applyAlignment="1">
      <alignment horizontal="centerContinuous"/>
    </xf>
    <xf numFmtId="0" fontId="16" fillId="0" borderId="2" xfId="0" applyFont="1" applyBorder="1" applyAlignment="1"/>
    <xf numFmtId="4" fontId="16" fillId="0" borderId="2" xfId="0" applyNumberFormat="1" applyFont="1" applyBorder="1" applyAlignment="1"/>
    <xf numFmtId="0" fontId="16" fillId="0" borderId="23" xfId="0" applyFont="1" applyBorder="1" applyAlignment="1"/>
    <xf numFmtId="0" fontId="16" fillId="0" borderId="0" xfId="0" applyFont="1" applyBorder="1" applyAlignment="1" applyProtection="1">
      <alignment horizontal="centerContinuous"/>
    </xf>
    <xf numFmtId="0" fontId="16" fillId="0" borderId="0" xfId="0" applyFont="1" applyBorder="1" applyAlignment="1">
      <alignment horizontal="centerContinuous"/>
    </xf>
    <xf numFmtId="0" fontId="16" fillId="2" borderId="0" xfId="0" applyFont="1" applyFill="1" applyBorder="1" applyAlignment="1">
      <alignment horizontal="centerContinuous"/>
    </xf>
    <xf numFmtId="0" fontId="16" fillId="0" borderId="0" xfId="0" quotePrefix="1" applyFont="1" applyBorder="1" applyAlignment="1"/>
    <xf numFmtId="0" fontId="16" fillId="0" borderId="0" xfId="0" applyFont="1" applyBorder="1" applyAlignment="1"/>
    <xf numFmtId="4" fontId="16" fillId="0" borderId="0" xfId="0" applyNumberFormat="1" applyFont="1" applyBorder="1" applyAlignment="1"/>
    <xf numFmtId="165" fontId="16" fillId="0" borderId="24" xfId="0" applyNumberFormat="1" applyFont="1" applyBorder="1" applyAlignment="1"/>
    <xf numFmtId="0" fontId="16" fillId="0" borderId="0" xfId="0" applyFont="1" applyBorder="1" applyAlignment="1" applyProtection="1">
      <alignment horizontal="centerContinuous" vertical="center"/>
    </xf>
    <xf numFmtId="0" fontId="16" fillId="0" borderId="0" xfId="0" applyFont="1" applyAlignment="1">
      <alignment horizontal="centerContinuous" vertical="center"/>
    </xf>
    <xf numFmtId="0" fontId="23" fillId="0" borderId="0" xfId="0" quotePrefix="1" applyFont="1" applyBorder="1" applyAlignment="1" applyProtection="1">
      <alignment horizontal="centerContinuous" vertical="center"/>
    </xf>
    <xf numFmtId="0" fontId="14" fillId="0" borderId="4" xfId="0" applyFont="1" applyBorder="1" applyAlignment="1">
      <alignment horizontal="center" vertical="center"/>
    </xf>
    <xf numFmtId="4" fontId="14" fillId="3" borderId="6" xfId="0" applyNumberFormat="1" applyFont="1" applyFill="1" applyBorder="1" applyAlignment="1" applyProtection="1">
      <alignment horizontal="centerContinuous"/>
    </xf>
    <xf numFmtId="10" fontId="16" fillId="0" borderId="11" xfId="0" applyNumberFormat="1" applyFont="1" applyBorder="1"/>
    <xf numFmtId="10" fontId="16" fillId="0" borderId="13" xfId="0" applyNumberFormat="1" applyFont="1" applyBorder="1"/>
    <xf numFmtId="10" fontId="16" fillId="0" borderId="12" xfId="0" applyNumberFormat="1" applyFont="1" applyBorder="1"/>
    <xf numFmtId="10" fontId="16" fillId="0" borderId="25" xfId="0" applyNumberFormat="1" applyFont="1" applyBorder="1"/>
    <xf numFmtId="10" fontId="16" fillId="3" borderId="14" xfId="0" applyNumberFormat="1" applyFont="1" applyFill="1" applyBorder="1"/>
    <xf numFmtId="10" fontId="16" fillId="0" borderId="26" xfId="0" applyNumberFormat="1" applyFont="1" applyBorder="1"/>
    <xf numFmtId="8" fontId="16" fillId="0" borderId="25" xfId="2" applyFont="1" applyBorder="1" applyProtection="1"/>
    <xf numFmtId="8" fontId="16" fillId="0" borderId="14" xfId="2" applyFont="1" applyBorder="1"/>
    <xf numFmtId="8" fontId="16" fillId="0" borderId="27" xfId="2" applyFont="1" applyBorder="1"/>
    <xf numFmtId="8" fontId="16" fillId="3" borderId="28" xfId="2" applyFont="1" applyFill="1" applyBorder="1"/>
    <xf numFmtId="165" fontId="16" fillId="0" borderId="29" xfId="0" applyNumberFormat="1" applyFont="1" applyBorder="1"/>
    <xf numFmtId="10" fontId="16" fillId="0" borderId="16" xfId="0" applyNumberFormat="1" applyFont="1" applyBorder="1"/>
    <xf numFmtId="10" fontId="16" fillId="0" borderId="18" xfId="0" applyNumberFormat="1" applyFont="1" applyBorder="1"/>
    <xf numFmtId="10" fontId="16" fillId="0" borderId="17" xfId="0" applyNumberFormat="1" applyFont="1" applyBorder="1"/>
    <xf numFmtId="10" fontId="16" fillId="0" borderId="30" xfId="0" applyNumberFormat="1" applyFont="1" applyBorder="1"/>
    <xf numFmtId="10" fontId="16" fillId="0" borderId="31" xfId="0" applyNumberFormat="1" applyFont="1" applyBorder="1"/>
    <xf numFmtId="10" fontId="16" fillId="3" borderId="31" xfId="0" applyNumberFormat="1" applyFont="1" applyFill="1" applyBorder="1"/>
    <xf numFmtId="10" fontId="16" fillId="0" borderId="32" xfId="0" applyNumberFormat="1" applyFont="1" applyBorder="1"/>
    <xf numFmtId="40" fontId="16" fillId="0" borderId="30" xfId="1" applyFont="1" applyBorder="1" applyProtection="1"/>
    <xf numFmtId="40" fontId="16" fillId="0" borderId="19" xfId="1" applyFont="1" applyBorder="1"/>
    <xf numFmtId="40" fontId="16" fillId="0" borderId="33" xfId="1" applyFont="1" applyBorder="1"/>
    <xf numFmtId="4" fontId="16" fillId="3" borderId="34" xfId="0" applyNumberFormat="1" applyFont="1" applyFill="1" applyBorder="1"/>
    <xf numFmtId="165" fontId="16" fillId="0" borderId="35" xfId="0" applyNumberFormat="1" applyFont="1" applyBorder="1"/>
    <xf numFmtId="4" fontId="16" fillId="4" borderId="22" xfId="0" applyNumberFormat="1" applyFont="1" applyFill="1" applyBorder="1"/>
    <xf numFmtId="0" fontId="16" fillId="4" borderId="36" xfId="0" applyFont="1" applyFill="1" applyBorder="1"/>
    <xf numFmtId="10" fontId="16" fillId="0" borderId="16" xfId="0" applyNumberFormat="1" applyFont="1" applyBorder="1" applyAlignment="1">
      <alignment horizontal="center"/>
    </xf>
    <xf numFmtId="10" fontId="16" fillId="0" borderId="18" xfId="0" applyNumberFormat="1" applyFont="1" applyBorder="1" applyAlignment="1">
      <alignment horizontal="center"/>
    </xf>
    <xf numFmtId="10" fontId="16" fillId="0" borderId="30" xfId="0" applyNumberFormat="1" applyFont="1" applyBorder="1" applyAlignment="1">
      <alignment horizontal="center"/>
    </xf>
    <xf numFmtId="0" fontId="16" fillId="0" borderId="17" xfId="0" quotePrefix="1" applyFont="1" applyBorder="1" applyAlignment="1" applyProtection="1">
      <alignment horizontal="center"/>
    </xf>
    <xf numFmtId="10" fontId="16" fillId="0" borderId="16" xfId="0" quotePrefix="1" applyNumberFormat="1" applyFont="1" applyBorder="1" applyAlignment="1">
      <alignment horizontal="center"/>
    </xf>
    <xf numFmtId="10" fontId="16" fillId="0" borderId="18" xfId="0" quotePrefix="1" applyNumberFormat="1" applyFont="1" applyBorder="1" applyAlignment="1">
      <alignment horizontal="center"/>
    </xf>
    <xf numFmtId="10" fontId="16" fillId="0" borderId="30" xfId="0" quotePrefix="1" applyNumberFormat="1" applyFont="1" applyBorder="1" applyAlignment="1">
      <alignment horizontal="center"/>
    </xf>
    <xf numFmtId="10" fontId="16" fillId="0" borderId="37" xfId="0" applyNumberFormat="1" applyFont="1" applyBorder="1" applyAlignment="1">
      <alignment horizontal="center"/>
    </xf>
    <xf numFmtId="10" fontId="16" fillId="0" borderId="17" xfId="0" applyNumberFormat="1" applyFont="1" applyBorder="1" applyAlignment="1">
      <alignment horizontal="center"/>
    </xf>
    <xf numFmtId="10" fontId="16" fillId="0" borderId="17" xfId="0" quotePrefix="1" applyNumberFormat="1" applyFont="1" applyBorder="1" applyAlignment="1">
      <alignment horizontal="center"/>
    </xf>
    <xf numFmtId="10" fontId="24" fillId="0" borderId="17" xfId="0" quotePrefix="1" applyNumberFormat="1" applyFont="1" applyBorder="1" applyAlignment="1">
      <alignment horizontal="centerContinuous"/>
    </xf>
    <xf numFmtId="10" fontId="16" fillId="0" borderId="33" xfId="0" applyNumberFormat="1" applyFont="1" applyBorder="1"/>
    <xf numFmtId="10" fontId="16" fillId="0" borderId="37" xfId="0" quotePrefix="1" applyNumberFormat="1" applyFont="1" applyBorder="1" applyAlignment="1">
      <alignment horizontal="center"/>
    </xf>
    <xf numFmtId="10" fontId="16" fillId="0" borderId="0" xfId="0" applyNumberFormat="1" applyFont="1" applyBorder="1" applyAlignment="1">
      <alignment horizontal="center"/>
    </xf>
    <xf numFmtId="10" fontId="16" fillId="0" borderId="0" xfId="0" applyNumberFormat="1" applyFont="1" applyFill="1" applyBorder="1" applyAlignment="1">
      <alignment horizontal="center"/>
    </xf>
    <xf numFmtId="40" fontId="16" fillId="0" borderId="0" xfId="1" applyFont="1" applyFill="1" applyBorder="1" applyProtection="1"/>
    <xf numFmtId="40" fontId="16" fillId="0" borderId="0" xfId="1" applyFont="1" applyFill="1" applyBorder="1"/>
    <xf numFmtId="4" fontId="16" fillId="0" borderId="0" xfId="0" applyNumberFormat="1" applyFont="1" applyFill="1" applyBorder="1"/>
    <xf numFmtId="166" fontId="16" fillId="0" borderId="0" xfId="1" applyNumberFormat="1" applyFont="1" applyFill="1" applyBorder="1"/>
    <xf numFmtId="165" fontId="16" fillId="0" borderId="0" xfId="0" applyNumberFormat="1" applyFont="1" applyFill="1" applyBorder="1"/>
    <xf numFmtId="0" fontId="12" fillId="2" borderId="0" xfId="0" applyFont="1" applyFill="1" applyAlignment="1">
      <alignment horizontal="center"/>
    </xf>
    <xf numFmtId="0" fontId="14" fillId="0" borderId="2" xfId="0" applyFont="1" applyBorder="1" applyAlignment="1">
      <alignment horizontal="left"/>
    </xf>
    <xf numFmtId="0" fontId="14" fillId="0" borderId="2" xfId="0" applyFont="1" applyBorder="1" applyAlignment="1" applyProtection="1">
      <alignment horizontal="left"/>
    </xf>
    <xf numFmtId="0" fontId="14" fillId="0" borderId="1" xfId="0" quotePrefix="1" applyFont="1" applyBorder="1" applyAlignment="1">
      <alignment horizontal="left"/>
    </xf>
    <xf numFmtId="0" fontId="14" fillId="0" borderId="23" xfId="0" applyFont="1" applyBorder="1" applyAlignment="1">
      <alignment horizontal="left"/>
    </xf>
    <xf numFmtId="0" fontId="14" fillId="0" borderId="3" xfId="0" quotePrefix="1" applyFont="1" applyBorder="1" applyAlignment="1">
      <alignment horizontal="left"/>
    </xf>
    <xf numFmtId="0" fontId="14" fillId="0" borderId="24" xfId="0" applyFont="1" applyBorder="1" applyAlignment="1">
      <alignment horizontal="left"/>
    </xf>
    <xf numFmtId="0" fontId="14" fillId="0" borderId="3" xfId="0" quotePrefix="1" applyFont="1" applyBorder="1" applyAlignment="1">
      <alignment horizontal="left" vertical="center"/>
    </xf>
    <xf numFmtId="0" fontId="14" fillId="0" borderId="24" xfId="0" applyFont="1" applyBorder="1" applyAlignment="1">
      <alignment horizontal="left" vertical="center"/>
    </xf>
    <xf numFmtId="0" fontId="14" fillId="0" borderId="38" xfId="0" quotePrefix="1" applyFont="1" applyBorder="1" applyAlignment="1">
      <alignment horizontal="left" vertical="center"/>
    </xf>
    <xf numFmtId="0" fontId="14" fillId="0" borderId="39" xfId="0" applyFont="1" applyBorder="1" applyAlignment="1">
      <alignment horizontal="left" vertical="center"/>
    </xf>
    <xf numFmtId="0" fontId="14" fillId="3" borderId="40" xfId="0" applyFont="1" applyFill="1" applyBorder="1"/>
    <xf numFmtId="0" fontId="14" fillId="3" borderId="41" xfId="0" applyFont="1" applyFill="1" applyBorder="1" applyAlignment="1" applyProtection="1">
      <alignment horizontal="center"/>
    </xf>
    <xf numFmtId="165" fontId="19" fillId="3" borderId="42" xfId="0" applyNumberFormat="1" applyFont="1" applyFill="1" applyBorder="1" applyAlignment="1" applyProtection="1">
      <alignment horizontal="centerContinuous"/>
    </xf>
    <xf numFmtId="165" fontId="14" fillId="3" borderId="42" xfId="0" applyNumberFormat="1" applyFont="1" applyFill="1" applyBorder="1" applyAlignment="1" applyProtection="1">
      <alignment horizontal="centerContinuous"/>
    </xf>
    <xf numFmtId="165" fontId="14" fillId="3" borderId="43" xfId="0" applyNumberFormat="1" applyFont="1" applyFill="1" applyBorder="1" applyAlignment="1" applyProtection="1">
      <alignment horizontal="center"/>
    </xf>
    <xf numFmtId="0" fontId="14" fillId="3" borderId="44" xfId="0" applyFont="1" applyFill="1" applyBorder="1"/>
    <xf numFmtId="0" fontId="14" fillId="3" borderId="45" xfId="0" applyFont="1" applyFill="1" applyBorder="1" applyAlignment="1" applyProtection="1">
      <alignment horizontal="center"/>
    </xf>
    <xf numFmtId="165" fontId="14" fillId="3" borderId="46" xfId="0" applyNumberFormat="1" applyFont="1" applyFill="1" applyBorder="1" applyAlignment="1" applyProtection="1">
      <alignment horizontal="centerContinuous"/>
    </xf>
    <xf numFmtId="165" fontId="14" fillId="3" borderId="46" xfId="0" applyNumberFormat="1" applyFont="1" applyFill="1" applyBorder="1" applyAlignment="1" applyProtection="1">
      <alignment horizontal="center"/>
    </xf>
    <xf numFmtId="165" fontId="14" fillId="3" borderId="47" xfId="0" applyNumberFormat="1" applyFont="1" applyFill="1" applyBorder="1" applyAlignment="1" applyProtection="1">
      <alignment horizontal="center"/>
    </xf>
    <xf numFmtId="0" fontId="14" fillId="3" borderId="48" xfId="0" applyFont="1" applyFill="1" applyBorder="1" applyAlignment="1" applyProtection="1">
      <alignment horizontal="left"/>
    </xf>
    <xf numFmtId="0" fontId="14" fillId="3" borderId="4" xfId="0" applyFont="1" applyFill="1" applyBorder="1" applyAlignment="1" applyProtection="1">
      <alignment horizontal="left"/>
    </xf>
    <xf numFmtId="0" fontId="14" fillId="3" borderId="49" xfId="0" applyFont="1" applyFill="1" applyBorder="1" applyAlignment="1" applyProtection="1">
      <alignment horizontal="center"/>
    </xf>
    <xf numFmtId="165" fontId="14" fillId="3" borderId="50" xfId="0" applyNumberFormat="1" applyFont="1" applyFill="1" applyBorder="1" applyAlignment="1" applyProtection="1">
      <alignment horizontal="centerContinuous"/>
    </xf>
    <xf numFmtId="165" fontId="14" fillId="3" borderId="50" xfId="0" applyNumberFormat="1" applyFont="1" applyFill="1" applyBorder="1" applyAlignment="1" applyProtection="1">
      <alignment horizontal="center"/>
    </xf>
    <xf numFmtId="165" fontId="14" fillId="3" borderId="51" xfId="0" applyNumberFormat="1" applyFont="1" applyFill="1" applyBorder="1" applyAlignment="1" applyProtection="1">
      <alignment horizontal="center"/>
    </xf>
    <xf numFmtId="165" fontId="14" fillId="3" borderId="50" xfId="0" quotePrefix="1" applyNumberFormat="1" applyFont="1" applyFill="1" applyBorder="1" applyAlignment="1" applyProtection="1">
      <alignment horizontal="center"/>
    </xf>
    <xf numFmtId="0" fontId="16" fillId="0" borderId="3" xfId="0" applyFont="1" applyBorder="1" applyAlignment="1" applyProtection="1">
      <alignment horizontal="left"/>
    </xf>
    <xf numFmtId="165" fontId="16" fillId="0" borderId="0" xfId="0" applyNumberFormat="1" applyFont="1" applyBorder="1" applyProtection="1"/>
    <xf numFmtId="165" fontId="16" fillId="0" borderId="0" xfId="0" applyNumberFormat="1" applyFont="1" applyBorder="1"/>
    <xf numFmtId="0" fontId="34" fillId="0" borderId="0" xfId="0" applyFont="1"/>
    <xf numFmtId="0" fontId="14" fillId="0" borderId="0" xfId="0" quotePrefix="1" applyFont="1" applyAlignment="1">
      <alignment horizontal="left" wrapText="1"/>
    </xf>
    <xf numFmtId="0" fontId="16" fillId="0" borderId="0" xfId="0" quotePrefix="1" applyFont="1" applyAlignment="1">
      <alignment horizontal="left" wrapText="1"/>
    </xf>
    <xf numFmtId="0" fontId="16" fillId="0" borderId="0" xfId="0" applyFont="1" applyAlignment="1">
      <alignment horizontal="left" wrapText="1"/>
    </xf>
    <xf numFmtId="10" fontId="22" fillId="0" borderId="0" xfId="0" applyNumberFormat="1" applyFont="1" applyAlignment="1">
      <alignment horizontal="left" wrapText="1"/>
    </xf>
    <xf numFmtId="10" fontId="16" fillId="0" borderId="0" xfId="3" applyNumberFormat="1" applyFont="1" applyAlignment="1">
      <alignment horizontal="right"/>
    </xf>
    <xf numFmtId="10" fontId="16" fillId="0" borderId="0" xfId="3" applyNumberFormat="1" applyFont="1" applyAlignment="1">
      <alignment horizontal="center"/>
    </xf>
    <xf numFmtId="10" fontId="16" fillId="0" borderId="0" xfId="0" quotePrefix="1" applyNumberFormat="1" applyFont="1" applyAlignment="1">
      <alignment horizontal="left"/>
    </xf>
    <xf numFmtId="167" fontId="16" fillId="0" borderId="0" xfId="3" applyNumberFormat="1" applyFont="1" applyAlignment="1">
      <alignment horizontal="left"/>
    </xf>
    <xf numFmtId="0" fontId="16" fillId="0" borderId="0" xfId="0" quotePrefix="1" applyFont="1" applyAlignment="1">
      <alignment horizontal="center" vertical="center"/>
    </xf>
    <xf numFmtId="0" fontId="14" fillId="0" borderId="0" xfId="0" quotePrefix="1" applyFont="1" applyAlignment="1">
      <alignment horizontal="center" vertical="center"/>
    </xf>
    <xf numFmtId="0" fontId="16" fillId="0" borderId="0" xfId="0" applyFont="1" applyAlignment="1">
      <alignment horizontal="center" vertical="center"/>
    </xf>
    <xf numFmtId="0" fontId="16" fillId="2" borderId="0" xfId="0" applyFont="1" applyFill="1" applyAlignment="1">
      <alignment horizontal="center" vertical="center"/>
    </xf>
    <xf numFmtId="0" fontId="20" fillId="0" borderId="0" xfId="0" quotePrefix="1" applyFont="1" applyAlignment="1">
      <alignment horizontal="left"/>
    </xf>
    <xf numFmtId="0" fontId="14" fillId="0" borderId="0" xfId="0" applyFont="1" applyAlignment="1">
      <alignment horizontal="left" wrapText="1"/>
    </xf>
    <xf numFmtId="0" fontId="14" fillId="2" borderId="0" xfId="0" quotePrefix="1" applyFont="1" applyFill="1" applyAlignment="1">
      <alignment horizontal="left" wrapText="1"/>
    </xf>
    <xf numFmtId="0" fontId="14" fillId="2" borderId="0" xfId="0" applyFont="1" applyFill="1" applyAlignment="1">
      <alignment horizontal="left" wrapText="1"/>
    </xf>
    <xf numFmtId="0" fontId="14" fillId="0" borderId="0" xfId="0" applyFont="1" applyAlignment="1">
      <alignment horizontal="left"/>
    </xf>
    <xf numFmtId="37" fontId="16" fillId="0" borderId="0" xfId="0" applyNumberFormat="1" applyFont="1" applyProtection="1"/>
    <xf numFmtId="165" fontId="16" fillId="0" borderId="0" xfId="0" applyNumberFormat="1" applyFont="1"/>
    <xf numFmtId="165" fontId="16" fillId="0" borderId="0" xfId="0" applyNumberFormat="1" applyFont="1" applyAlignment="1"/>
    <xf numFmtId="165" fontId="16" fillId="2" borderId="0" xfId="0" applyNumberFormat="1" applyFont="1" applyFill="1"/>
    <xf numFmtId="0" fontId="20" fillId="0" borderId="0" xfId="0" applyFont="1" applyAlignment="1">
      <alignment horizontal="left"/>
    </xf>
    <xf numFmtId="0" fontId="22" fillId="0" borderId="0" xfId="0" quotePrefix="1" applyFont="1" applyAlignment="1">
      <alignment horizontal="left"/>
    </xf>
    <xf numFmtId="10" fontId="16" fillId="0" borderId="0" xfId="3" quotePrefix="1" applyNumberFormat="1" applyFont="1" applyAlignment="1">
      <alignment horizontal="left"/>
    </xf>
    <xf numFmtId="0" fontId="16" fillId="0" borderId="0" xfId="0" quotePrefix="1" applyFont="1" applyBorder="1" applyAlignment="1">
      <alignment horizontal="centerContinuous"/>
    </xf>
    <xf numFmtId="165" fontId="14" fillId="3" borderId="17" xfId="0" quotePrefix="1" applyNumberFormat="1" applyFont="1" applyFill="1" applyBorder="1" applyAlignment="1" applyProtection="1">
      <alignment horizontal="centerContinuous"/>
    </xf>
    <xf numFmtId="165" fontId="14" fillId="3" borderId="17" xfId="0" applyNumberFormat="1" applyFont="1" applyFill="1" applyBorder="1" applyAlignment="1" applyProtection="1">
      <alignment horizontal="center"/>
    </xf>
    <xf numFmtId="165" fontId="14" fillId="3" borderId="18" xfId="0" quotePrefix="1" applyNumberFormat="1" applyFont="1" applyFill="1" applyBorder="1" applyAlignment="1" applyProtection="1">
      <alignment horizontal="center"/>
    </xf>
    <xf numFmtId="165" fontId="14" fillId="3" borderId="33" xfId="0" applyNumberFormat="1" applyFont="1" applyFill="1" applyBorder="1" applyAlignment="1" applyProtection="1">
      <alignment horizontal="center"/>
    </xf>
    <xf numFmtId="165" fontId="14" fillId="3" borderId="18" xfId="0" applyNumberFormat="1" applyFont="1" applyFill="1" applyBorder="1" applyAlignment="1" applyProtection="1">
      <alignment horizontal="center"/>
    </xf>
    <xf numFmtId="165" fontId="15" fillId="3" borderId="22" xfId="0" applyNumberFormat="1" applyFont="1" applyFill="1" applyBorder="1" applyAlignment="1" applyProtection="1">
      <alignment horizontal="center"/>
    </xf>
    <xf numFmtId="165" fontId="14" fillId="3" borderId="33" xfId="0" quotePrefix="1" applyNumberFormat="1" applyFont="1" applyFill="1" applyBorder="1" applyAlignment="1" applyProtection="1">
      <alignment horizontal="center"/>
    </xf>
    <xf numFmtId="165" fontId="16" fillId="2" borderId="0" xfId="0" applyNumberFormat="1" applyFont="1" applyFill="1" applyBorder="1" applyAlignment="1" applyProtection="1"/>
    <xf numFmtId="0" fontId="14" fillId="0" borderId="2" xfId="0" applyFont="1" applyBorder="1" applyAlignment="1" applyProtection="1"/>
    <xf numFmtId="0" fontId="14" fillId="0" borderId="2" xfId="0" applyFont="1" applyBorder="1" applyAlignment="1"/>
    <xf numFmtId="0" fontId="14" fillId="0" borderId="0" xfId="0" applyFont="1" applyBorder="1" applyAlignment="1" applyProtection="1"/>
    <xf numFmtId="0" fontId="14" fillId="0" borderId="0" xfId="0" applyFont="1" applyAlignment="1"/>
    <xf numFmtId="0" fontId="14" fillId="0" borderId="0" xfId="0" applyFont="1" applyAlignment="1">
      <alignment vertical="center"/>
    </xf>
    <xf numFmtId="0" fontId="14" fillId="0" borderId="0" xfId="0" applyFont="1" applyBorder="1" applyAlignment="1" applyProtection="1">
      <alignment vertical="center"/>
    </xf>
    <xf numFmtId="0" fontId="14" fillId="0" borderId="4" xfId="0" applyFont="1" applyBorder="1" applyAlignment="1">
      <alignment vertical="center"/>
    </xf>
    <xf numFmtId="0" fontId="17" fillId="0" borderId="0" xfId="0" quotePrefix="1" applyFont="1" applyAlignment="1">
      <alignment horizontal="left" vertical="center"/>
    </xf>
    <xf numFmtId="0" fontId="18" fillId="0" borderId="0" xfId="0" quotePrefix="1" applyFont="1" applyAlignment="1">
      <alignment horizontal="left" vertical="center"/>
    </xf>
    <xf numFmtId="0" fontId="18" fillId="0" borderId="4" xfId="0" quotePrefix="1" applyFont="1" applyBorder="1" applyAlignment="1">
      <alignment horizontal="left" vertical="center"/>
    </xf>
    <xf numFmtId="0" fontId="14" fillId="3" borderId="41" xfId="0" quotePrefix="1" applyFont="1" applyFill="1" applyBorder="1" applyAlignment="1" applyProtection="1">
      <alignment horizontal="center"/>
    </xf>
    <xf numFmtId="0" fontId="14" fillId="3" borderId="52" xfId="0" quotePrefix="1" applyFont="1" applyFill="1" applyBorder="1" applyAlignment="1" applyProtection="1">
      <alignment horizontal="center"/>
    </xf>
    <xf numFmtId="165" fontId="14" fillId="3" borderId="17" xfId="0" quotePrefix="1" applyNumberFormat="1" applyFont="1" applyFill="1" applyBorder="1" applyAlignment="1" applyProtection="1">
      <alignment horizontal="center"/>
    </xf>
    <xf numFmtId="165" fontId="20" fillId="3" borderId="22" xfId="0" applyNumberFormat="1" applyFont="1" applyFill="1" applyBorder="1" applyAlignment="1" applyProtection="1">
      <alignment horizontal="centerContinuous"/>
    </xf>
    <xf numFmtId="165" fontId="14" fillId="3" borderId="22" xfId="0" applyNumberFormat="1" applyFont="1" applyFill="1" applyBorder="1" applyAlignment="1" applyProtection="1">
      <alignment horizontal="centerContinuous"/>
    </xf>
    <xf numFmtId="165" fontId="14" fillId="3" borderId="53" xfId="0" applyNumberFormat="1" applyFont="1" applyFill="1" applyBorder="1" applyAlignment="1" applyProtection="1">
      <alignment horizontal="centerContinuous"/>
    </xf>
    <xf numFmtId="4" fontId="14" fillId="3" borderId="54" xfId="0" applyNumberFormat="1" applyFont="1" applyFill="1" applyBorder="1" applyAlignment="1" applyProtection="1">
      <alignment horizontal="centerContinuous"/>
    </xf>
    <xf numFmtId="4" fontId="14" fillId="3" borderId="22" xfId="0" applyNumberFormat="1" applyFont="1" applyFill="1" applyBorder="1" applyAlignment="1" applyProtection="1">
      <alignment horizontal="centerContinuous"/>
    </xf>
    <xf numFmtId="165" fontId="16" fillId="0" borderId="24" xfId="0" applyNumberFormat="1" applyFont="1" applyBorder="1"/>
    <xf numFmtId="165" fontId="20" fillId="3" borderId="42" xfId="0" applyNumberFormat="1" applyFont="1" applyFill="1" applyBorder="1" applyAlignment="1">
      <alignment horizontal="center"/>
    </xf>
    <xf numFmtId="4" fontId="16" fillId="0" borderId="0" xfId="0" applyNumberFormat="1" applyFont="1" applyBorder="1"/>
    <xf numFmtId="165" fontId="19" fillId="3" borderId="40" xfId="0" applyNumberFormat="1" applyFont="1" applyFill="1" applyBorder="1" applyAlignment="1" applyProtection="1">
      <alignment horizontal="centerContinuous"/>
    </xf>
    <xf numFmtId="165" fontId="19" fillId="3" borderId="41" xfId="0" applyNumberFormat="1" applyFont="1" applyFill="1" applyBorder="1" applyAlignment="1" applyProtection="1">
      <alignment horizontal="centerContinuous"/>
    </xf>
    <xf numFmtId="165" fontId="14" fillId="3" borderId="4" xfId="0" applyNumberFormat="1" applyFont="1" applyFill="1" applyBorder="1" applyAlignment="1" applyProtection="1">
      <alignment horizontal="centerContinuous"/>
    </xf>
    <xf numFmtId="165" fontId="14" fillId="3" borderId="4" xfId="0" applyNumberFormat="1" applyFont="1" applyFill="1" applyBorder="1" applyAlignment="1" applyProtection="1">
      <alignment horizontal="center"/>
    </xf>
    <xf numFmtId="4" fontId="14" fillId="3" borderId="48" xfId="0" quotePrefix="1" applyNumberFormat="1" applyFont="1" applyFill="1" applyBorder="1" applyAlignment="1" applyProtection="1">
      <alignment horizontal="center"/>
    </xf>
    <xf numFmtId="4" fontId="14" fillId="3" borderId="4" xfId="0" quotePrefix="1" applyNumberFormat="1" applyFont="1" applyFill="1" applyBorder="1" applyAlignment="1" applyProtection="1">
      <alignment horizontal="center"/>
    </xf>
    <xf numFmtId="165" fontId="14" fillId="3" borderId="4" xfId="0" quotePrefix="1" applyNumberFormat="1" applyFont="1" applyFill="1" applyBorder="1" applyAlignment="1" applyProtection="1">
      <alignment horizontal="center"/>
    </xf>
    <xf numFmtId="165" fontId="15" fillId="3" borderId="55" xfId="0" applyNumberFormat="1" applyFont="1" applyFill="1" applyBorder="1" applyAlignment="1" applyProtection="1">
      <alignment horizontal="center"/>
    </xf>
    <xf numFmtId="165" fontId="15" fillId="3" borderId="19" xfId="0" applyNumberFormat="1" applyFont="1" applyFill="1" applyBorder="1" applyAlignment="1" applyProtection="1">
      <alignment horizontal="center"/>
    </xf>
    <xf numFmtId="165" fontId="15" fillId="3" borderId="19" xfId="0" quotePrefix="1" applyNumberFormat="1" applyFont="1" applyFill="1" applyBorder="1" applyAlignment="1" applyProtection="1">
      <alignment horizontal="center"/>
    </xf>
    <xf numFmtId="4" fontId="14" fillId="3" borderId="31" xfId="0" quotePrefix="1" applyNumberFormat="1" applyFont="1" applyFill="1" applyBorder="1" applyAlignment="1" applyProtection="1">
      <alignment horizontal="center"/>
    </xf>
    <xf numFmtId="0" fontId="16" fillId="0" borderId="0" xfId="0" applyFont="1" applyAlignment="1">
      <alignment horizontal="left" vertical="top"/>
    </xf>
    <xf numFmtId="10" fontId="16" fillId="0" borderId="0" xfId="0" quotePrefix="1" applyNumberFormat="1" applyFont="1" applyFill="1" applyBorder="1" applyAlignment="1" applyProtection="1">
      <alignment horizontal="right" vertical="top" wrapText="1"/>
    </xf>
    <xf numFmtId="0" fontId="12" fillId="0" borderId="0" xfId="0" quotePrefix="1" applyFont="1" applyAlignment="1">
      <alignment horizontal="left" vertical="top"/>
    </xf>
    <xf numFmtId="0" fontId="16" fillId="0" borderId="0" xfId="0" quotePrefix="1" applyFont="1" applyBorder="1" applyAlignment="1" applyProtection="1">
      <alignment horizontal="left"/>
    </xf>
    <xf numFmtId="0" fontId="16" fillId="0" borderId="0" xfId="0" applyFont="1" applyFill="1" applyBorder="1" applyAlignment="1" applyProtection="1">
      <alignment horizontal="left" vertical="top"/>
    </xf>
    <xf numFmtId="0" fontId="16" fillId="0" borderId="0" xfId="0" applyFont="1" applyFill="1" applyAlignment="1">
      <alignment horizontal="left"/>
    </xf>
    <xf numFmtId="10" fontId="16" fillId="0" borderId="0" xfId="3" applyNumberFormat="1" applyFont="1" applyFill="1"/>
    <xf numFmtId="0" fontId="12" fillId="0" borderId="0" xfId="0" quotePrefix="1" applyFont="1" applyFill="1" applyAlignment="1">
      <alignment horizontal="left"/>
    </xf>
    <xf numFmtId="4" fontId="14" fillId="3" borderId="4" xfId="0" applyNumberFormat="1" applyFont="1" applyFill="1" applyBorder="1" applyAlignment="1" applyProtection="1">
      <alignment horizontal="center"/>
    </xf>
    <xf numFmtId="0" fontId="16" fillId="0" borderId="0" xfId="0" quotePrefix="1" applyFont="1" applyAlignment="1">
      <alignment horizontal="left" vertical="top"/>
    </xf>
    <xf numFmtId="165" fontId="14" fillId="3" borderId="48" xfId="0" applyNumberFormat="1" applyFont="1" applyFill="1" applyBorder="1" applyAlignment="1" applyProtection="1">
      <alignment horizontal="center"/>
    </xf>
    <xf numFmtId="0" fontId="16" fillId="0" borderId="0" xfId="0" quotePrefix="1" applyFont="1" applyFill="1" applyAlignment="1">
      <alignment horizontal="left"/>
    </xf>
    <xf numFmtId="0" fontId="16" fillId="0" borderId="0" xfId="0" quotePrefix="1" applyFont="1" applyFill="1" applyBorder="1" applyAlignment="1" applyProtection="1">
      <alignment horizontal="left" vertical="top"/>
    </xf>
    <xf numFmtId="0" fontId="35" fillId="0" borderId="0" xfId="0" applyFont="1" applyBorder="1" applyAlignment="1">
      <alignment horizontal="centerContinuous" vertical="center"/>
    </xf>
    <xf numFmtId="0" fontId="35" fillId="0" borderId="0" xfId="0" applyFont="1" applyAlignment="1">
      <alignment horizontal="centerContinuous" vertical="center"/>
    </xf>
    <xf numFmtId="0" fontId="0" fillId="0" borderId="0" xfId="0" quotePrefix="1" applyAlignment="1">
      <alignment vertical="top" wrapText="1"/>
    </xf>
    <xf numFmtId="0" fontId="16" fillId="0" borderId="0" xfId="0" applyFont="1" applyAlignment="1">
      <alignment vertical="center"/>
    </xf>
    <xf numFmtId="165" fontId="15" fillId="3" borderId="31" xfId="0" applyNumberFormat="1" applyFont="1" applyFill="1" applyBorder="1" applyAlignment="1" applyProtection="1">
      <alignment horizontal="center"/>
    </xf>
    <xf numFmtId="0" fontId="16" fillId="0" borderId="0" xfId="0" quotePrefix="1" applyFont="1" applyFill="1" applyBorder="1" applyAlignment="1" applyProtection="1">
      <alignment horizontal="left" vertical="top" wrapText="1"/>
    </xf>
    <xf numFmtId="10" fontId="0" fillId="0" borderId="0" xfId="0" applyNumberFormat="1"/>
    <xf numFmtId="0" fontId="16" fillId="0" borderId="0" xfId="0" quotePrefix="1"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10" fontId="16" fillId="0" borderId="12" xfId="0" applyNumberFormat="1" applyFont="1" applyBorder="1" applyProtection="1"/>
    <xf numFmtId="10" fontId="16" fillId="0" borderId="17" xfId="0" applyNumberFormat="1" applyFont="1" applyBorder="1" applyProtection="1"/>
    <xf numFmtId="0" fontId="16" fillId="0" borderId="0" xfId="0" quotePrefix="1"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0" fontId="14" fillId="0" borderId="0" xfId="0" quotePrefix="1" applyFont="1" applyAlignment="1">
      <alignment horizontal="left" wrapText="1"/>
    </xf>
    <xf numFmtId="0" fontId="16" fillId="0" borderId="0" xfId="0" quotePrefix="1" applyFont="1" applyAlignment="1">
      <alignment horizontal="left" wrapText="1"/>
    </xf>
    <xf numFmtId="0" fontId="16" fillId="0" borderId="0" xfId="0" applyFont="1" applyAlignment="1"/>
    <xf numFmtId="0" fontId="14" fillId="0" borderId="0" xfId="0" applyFont="1" applyAlignment="1">
      <alignment horizontal="left" wrapText="1"/>
    </xf>
    <xf numFmtId="0" fontId="14" fillId="0" borderId="0" xfId="0" quotePrefix="1" applyFont="1" applyAlignment="1">
      <alignment vertical="top" wrapText="1"/>
    </xf>
    <xf numFmtId="0" fontId="0" fillId="0" borderId="0" xfId="0" quotePrefix="1" applyAlignment="1">
      <alignment horizontal="left" vertical="top" wrapText="1"/>
    </xf>
    <xf numFmtId="0" fontId="0" fillId="0" borderId="0" xfId="0" quotePrefix="1" applyAlignment="1">
      <alignment vertical="top" wrapText="1"/>
    </xf>
    <xf numFmtId="0" fontId="16" fillId="0" borderId="0" xfId="0" applyFont="1" applyAlignment="1">
      <alignment horizontal="left" wrapText="1"/>
    </xf>
    <xf numFmtId="165" fontId="15" fillId="3" borderId="54" xfId="0" applyNumberFormat="1" applyFont="1" applyFill="1" applyBorder="1" applyAlignment="1" applyProtection="1">
      <alignment horizontal="center"/>
    </xf>
    <xf numFmtId="165" fontId="15" fillId="3" borderId="37" xfId="0" applyNumberFormat="1" applyFont="1" applyFill="1" applyBorder="1" applyAlignment="1" applyProtection="1">
      <alignment horizontal="center"/>
    </xf>
    <xf numFmtId="0" fontId="36" fillId="0" borderId="0" xfId="0" quotePrefix="1" applyFont="1" applyAlignment="1">
      <alignment horizontal="left" wrapText="1"/>
    </xf>
    <xf numFmtId="0" fontId="15" fillId="0" borderId="4" xfId="0" quotePrefix="1" applyFont="1" applyBorder="1" applyAlignment="1">
      <alignment horizontal="center" wrapText="1"/>
    </xf>
    <xf numFmtId="0" fontId="14" fillId="0" borderId="0" xfId="0" quotePrefix="1" applyFont="1" applyFill="1" applyAlignment="1">
      <alignment horizontal="left" wrapText="1"/>
    </xf>
    <xf numFmtId="0" fontId="16" fillId="0" borderId="0" xfId="0" applyFont="1" applyAlignment="1">
      <alignment wrapText="1"/>
    </xf>
    <xf numFmtId="0" fontId="16" fillId="0" borderId="0" xfId="0" quotePrefix="1"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165" fontId="15" fillId="3" borderId="31" xfId="0" applyNumberFormat="1" applyFont="1" applyFill="1" applyBorder="1" applyAlignment="1" applyProtection="1">
      <alignment horizontal="center"/>
    </xf>
    <xf numFmtId="165" fontId="15" fillId="3" borderId="31" xfId="0" quotePrefix="1" applyNumberFormat="1" applyFont="1" applyFill="1" applyBorder="1" applyAlignment="1" applyProtection="1">
      <alignment horizontal="center"/>
    </xf>
    <xf numFmtId="0" fontId="16" fillId="0" borderId="0" xfId="0" applyFont="1" applyAlignment="1">
      <alignment horizontal="center"/>
    </xf>
    <xf numFmtId="0" fontId="35" fillId="0" borderId="0" xfId="0" quotePrefix="1" applyFont="1" applyBorder="1" applyAlignment="1" applyProtection="1">
      <alignment horizontal="center" vertical="center"/>
    </xf>
    <xf numFmtId="0" fontId="35" fillId="0" borderId="4" xfId="0" quotePrefix="1" applyFont="1" applyBorder="1" applyAlignment="1" applyProtection="1">
      <alignment horizontal="center" vertical="center"/>
    </xf>
    <xf numFmtId="0" fontId="16" fillId="0" borderId="0" xfId="0" quotePrefix="1" applyFont="1" applyAlignment="1">
      <alignment horizontal="left" vertical="top"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quotePrefix="1" applyFont="1" applyFill="1" applyBorder="1" applyAlignment="1" applyProtection="1">
      <alignment horizontal="left" wrapText="1"/>
    </xf>
    <xf numFmtId="0" fontId="16" fillId="0" borderId="0" xfId="0" applyFont="1" applyFill="1" applyBorder="1" applyAlignment="1" applyProtection="1">
      <alignment horizontal="left" wrapText="1"/>
    </xf>
    <xf numFmtId="0" fontId="16" fillId="0" borderId="0" xfId="0" quotePrefix="1" applyFont="1" applyAlignment="1">
      <alignment horizontal="left" vertical="center" wrapText="1"/>
    </xf>
    <xf numFmtId="0" fontId="35" fillId="0" borderId="4" xfId="0" quotePrefix="1" applyFont="1" applyBorder="1" applyAlignment="1">
      <alignment horizontal="center" vertical="center" wrapText="1"/>
    </xf>
    <xf numFmtId="0" fontId="35" fillId="0" borderId="4" xfId="0" applyFont="1" applyBorder="1" applyAlignment="1">
      <alignment horizontal="center" vertical="center"/>
    </xf>
    <xf numFmtId="0" fontId="35" fillId="0" borderId="39" xfId="0" applyFont="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24</xdr:col>
      <xdr:colOff>0</xdr:colOff>
      <xdr:row>6</xdr:row>
      <xdr:rowOff>19050</xdr:rowOff>
    </xdr:from>
    <xdr:to>
      <xdr:col>24</xdr:col>
      <xdr:colOff>0</xdr:colOff>
      <xdr:row>7</xdr:row>
      <xdr:rowOff>142875</xdr:rowOff>
    </xdr:to>
    <xdr:sp macro="" textlink="">
      <xdr:nvSpPr>
        <xdr:cNvPr id="1097" name="Text Box 73"/>
        <xdr:cNvSpPr txBox="1">
          <a:spLocks noChangeArrowheads="1"/>
        </xdr:cNvSpPr>
      </xdr:nvSpPr>
      <xdr:spPr bwMode="auto">
        <a:xfrm>
          <a:off x="9886950" y="1238250"/>
          <a:ext cx="0" cy="495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(a) Tax is collected locally</a:t>
          </a:r>
        </a:p>
        <a:p>
          <a:pPr algn="l" rtl="0">
            <a:defRPr sz="1000"/>
          </a:pPr>
          <a:r>
            <a:rPr lang="en-US" sz="800" b="1" i="0" strike="noStrike">
              <a:solidFill>
                <a:srgbClr val="000000"/>
              </a:solidFill>
              <a:latin typeface="Times New Roman"/>
              <a:cs typeface="Times New Roman"/>
            </a:rPr>
            <a:t>(b) Taxing entity is not an incorporated city or town</a:t>
          </a:r>
        </a:p>
      </xdr:txBody>
    </xdr:sp>
    <xdr:clientData/>
  </xdr:twoCellAnchor>
  <xdr:twoCellAnchor>
    <xdr:from>
      <xdr:col>13</xdr:col>
      <xdr:colOff>457200</xdr:colOff>
      <xdr:row>1</xdr:row>
      <xdr:rowOff>0</xdr:rowOff>
    </xdr:from>
    <xdr:to>
      <xdr:col>13</xdr:col>
      <xdr:colOff>457200</xdr:colOff>
      <xdr:row>8</xdr:row>
      <xdr:rowOff>0</xdr:rowOff>
    </xdr:to>
    <xdr:sp macro="" textlink="">
      <xdr:nvSpPr>
        <xdr:cNvPr id="7303" name="Line 74"/>
        <xdr:cNvSpPr>
          <a:spLocks noChangeShapeType="1"/>
        </xdr:cNvSpPr>
      </xdr:nvSpPr>
      <xdr:spPr bwMode="auto">
        <a:xfrm>
          <a:off x="6657975" y="171450"/>
          <a:ext cx="0" cy="16668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xdr:row>
      <xdr:rowOff>95250</xdr:rowOff>
    </xdr:from>
    <xdr:to>
      <xdr:col>24</xdr:col>
      <xdr:colOff>0</xdr:colOff>
      <xdr:row>5</xdr:row>
      <xdr:rowOff>66675</xdr:rowOff>
    </xdr:to>
    <xdr:sp macro="" textlink="">
      <xdr:nvSpPr>
        <xdr:cNvPr id="1103" name="Text Box 79"/>
        <xdr:cNvSpPr txBox="1">
          <a:spLocks noChangeArrowheads="1"/>
        </xdr:cNvSpPr>
      </xdr:nvSpPr>
      <xdr:spPr bwMode="auto">
        <a:xfrm>
          <a:off x="9886950" y="266700"/>
          <a:ext cx="0" cy="771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Times New Roman"/>
              <a:cs typeface="Times New Roman"/>
            </a:rPr>
            <a:t>P.S.D. = Point of Sale Detail  (see TC-61 instructions)</a:t>
          </a:r>
        </a:p>
      </xdr:txBody>
    </xdr:sp>
    <xdr:clientData/>
  </xdr:twoCellAnchor>
  <xdr:twoCellAnchor>
    <xdr:from>
      <xdr:col>19</xdr:col>
      <xdr:colOff>19050</xdr:colOff>
      <xdr:row>1</xdr:row>
      <xdr:rowOff>47625</xdr:rowOff>
    </xdr:from>
    <xdr:to>
      <xdr:col>23</xdr:col>
      <xdr:colOff>514350</xdr:colOff>
      <xdr:row>7</xdr:row>
      <xdr:rowOff>266700</xdr:rowOff>
    </xdr:to>
    <xdr:sp macro="" textlink="">
      <xdr:nvSpPr>
        <xdr:cNvPr id="1105" name="Text Box 81"/>
        <xdr:cNvSpPr txBox="1">
          <a:spLocks noChangeArrowheads="1"/>
        </xdr:cNvSpPr>
      </xdr:nvSpPr>
      <xdr:spPr bwMode="auto">
        <a:xfrm>
          <a:off x="9039225" y="219075"/>
          <a:ext cx="2362200" cy="1609725"/>
        </a:xfrm>
        <a:prstGeom prst="rect">
          <a:avLst/>
        </a:prstGeom>
        <a:solidFill>
          <a:srgbClr val="FFFFFF"/>
        </a:solidFill>
        <a:ln w="9525">
          <a:noFill/>
          <a:miter lim="800000"/>
          <a:headEnd/>
          <a:tailEnd/>
        </a:ln>
      </xdr:spPr>
      <xdr:txBody>
        <a:bodyPr vertOverflow="clip" wrap="square" lIns="27432" tIns="18288" rIns="0" bIns="0" anchor="t" upright="1"/>
        <a:lstStyle/>
        <a:p>
          <a:r>
            <a:rPr lang="en-US" sz="800" b="1">
              <a:latin typeface="Times New Roman" pitchFamily="18" charset="0"/>
              <a:ea typeface="+mn-ea"/>
              <a:cs typeface="Times New Roman" pitchFamily="18" charset="0"/>
            </a:rPr>
            <a:t>CZ = Botanical, Cultural, Zoo Tax</a:t>
          </a:r>
        </a:p>
        <a:p>
          <a:pPr algn="l" rtl="0">
            <a:defRPr sz="1000"/>
          </a:pPr>
          <a:r>
            <a:rPr lang="en-US" sz="800" b="1" i="0" strike="noStrike">
              <a:solidFill>
                <a:srgbClr val="000000"/>
              </a:solidFill>
              <a:latin typeface="Times New Roman"/>
              <a:cs typeface="Times New Roman"/>
            </a:rPr>
            <a:t>TO = Town Option Tax</a:t>
          </a:r>
        </a:p>
        <a:p>
          <a:pPr algn="l" rtl="0">
            <a:defRPr sz="1000"/>
          </a:pPr>
          <a:r>
            <a:rPr lang="en-US" sz="800" b="1" i="0" strike="noStrike">
              <a:solidFill>
                <a:srgbClr val="000000"/>
              </a:solidFill>
              <a:latin typeface="Times New Roman"/>
              <a:cs typeface="Times New Roman"/>
            </a:rPr>
            <a:t>TN = City or Town Option Tax</a:t>
          </a:r>
        </a:p>
        <a:p>
          <a:pPr algn="l" rtl="0">
            <a:defRPr sz="1000"/>
          </a:pPr>
          <a:r>
            <a:rPr lang="en-US" sz="800" b="1" i="0" strike="noStrike">
              <a:solidFill>
                <a:srgbClr val="000000"/>
              </a:solidFill>
              <a:latin typeface="Times New Roman"/>
              <a:cs typeface="Times New Roman"/>
            </a:rPr>
            <a:t>RR = Resort Community Tax (Includes Add'l Resort)</a:t>
          </a:r>
        </a:p>
        <a:p>
          <a:pPr algn="l" rtl="0">
            <a:defRPr sz="1000"/>
          </a:pPr>
          <a:r>
            <a:rPr lang="en-US" sz="800" b="1" i="0" strike="noStrike">
              <a:solidFill>
                <a:srgbClr val="000000"/>
              </a:solidFill>
              <a:latin typeface="Times New Roman"/>
              <a:cs typeface="Times New Roman"/>
            </a:rPr>
            <a:t>CF = Correctional Facility</a:t>
          </a:r>
        </a:p>
        <a:p>
          <a:pPr algn="l" rtl="0">
            <a:defRPr sz="1000"/>
          </a:pPr>
          <a:r>
            <a:rPr lang="en-US" sz="800" b="1" i="0" strike="noStrike">
              <a:solidFill>
                <a:srgbClr val="000000"/>
              </a:solidFill>
              <a:latin typeface="Times New Roman"/>
              <a:cs typeface="Times New Roman"/>
            </a:rPr>
            <a:t>(a) Taxing entity is not an incorporated city or town</a:t>
          </a:r>
        </a:p>
        <a:p>
          <a:pPr algn="l" rtl="0">
            <a:defRPr sz="1000"/>
          </a:pPr>
          <a:r>
            <a:rPr lang="en-US" sz="800" b="1" i="0" strike="noStrike">
              <a:solidFill>
                <a:srgbClr val="000000"/>
              </a:solidFill>
              <a:latin typeface="Times New Roman"/>
              <a:cs typeface="Times New Roman"/>
            </a:rPr>
            <a:t>(b) Snyderville Basin Transit District</a:t>
          </a:r>
          <a:r>
            <a:rPr lang="en-US" sz="800" b="1" i="0" strike="noStrike" baseline="0">
              <a:solidFill>
                <a:srgbClr val="000000"/>
              </a:solidFill>
              <a:latin typeface="Times New Roman"/>
              <a:cs typeface="Times New Roman"/>
            </a:rPr>
            <a:t> is located in unincorporated Summit County, uses Park City as the mailing city and is generally ZIP Code 84098.</a:t>
          </a:r>
          <a:endParaRPr lang="en-US" sz="800" b="1" i="0" strike="noStrike">
            <a:solidFill>
              <a:srgbClr val="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000" b="1">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a:effectLst/>
              <a:latin typeface="Times New Roman" panose="02020603050405020304" pitchFamily="18" charset="0"/>
              <a:ea typeface="+mn-ea"/>
              <a:cs typeface="Times New Roman" panose="02020603050405020304" pitchFamily="18" charset="0"/>
            </a:rPr>
            <a:t>*See instructions below.</a:t>
          </a:r>
          <a:endParaRPr lang="en-US" sz="800">
            <a:effectLst/>
            <a:latin typeface="Times New Roman" panose="02020603050405020304" pitchFamily="18" charset="0"/>
            <a:cs typeface="Times New Roman" panose="02020603050405020304" pitchFamily="18" charset="0"/>
          </a:endParaRPr>
        </a:p>
        <a:p>
          <a:pPr algn="l" rtl="0">
            <a:defRPr sz="1000"/>
          </a:pPr>
          <a:endParaRPr lang="en-US" sz="800" b="1" i="0" strike="noStrike">
            <a:solidFill>
              <a:srgbClr val="000000"/>
            </a:solidFill>
            <a:latin typeface="Times New Roman"/>
            <a:cs typeface="Times New Roman"/>
          </a:endParaRPr>
        </a:p>
      </xdr:txBody>
    </xdr:sp>
    <xdr:clientData/>
  </xdr:twoCellAnchor>
  <xdr:twoCellAnchor>
    <xdr:from>
      <xdr:col>23</xdr:col>
      <xdr:colOff>590550</xdr:colOff>
      <xdr:row>1</xdr:row>
      <xdr:rowOff>0</xdr:rowOff>
    </xdr:from>
    <xdr:to>
      <xdr:col>23</xdr:col>
      <xdr:colOff>590550</xdr:colOff>
      <xdr:row>8</xdr:row>
      <xdr:rowOff>0</xdr:rowOff>
    </xdr:to>
    <xdr:sp macro="" textlink="">
      <xdr:nvSpPr>
        <xdr:cNvPr id="7306" name="Line 82"/>
        <xdr:cNvSpPr>
          <a:spLocks noChangeShapeType="1"/>
        </xdr:cNvSpPr>
      </xdr:nvSpPr>
      <xdr:spPr bwMode="auto">
        <a:xfrm flipV="1">
          <a:off x="11620500" y="171450"/>
          <a:ext cx="0" cy="16668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9525</xdr:colOff>
      <xdr:row>1</xdr:row>
      <xdr:rowOff>47625</xdr:rowOff>
    </xdr:from>
    <xdr:to>
      <xdr:col>19</xdr:col>
      <xdr:colOff>0</xdr:colOff>
      <xdr:row>7</xdr:row>
      <xdr:rowOff>257174</xdr:rowOff>
    </xdr:to>
    <xdr:sp macro="" textlink="">
      <xdr:nvSpPr>
        <xdr:cNvPr id="8" name="TextBox 7"/>
        <xdr:cNvSpPr txBox="1"/>
      </xdr:nvSpPr>
      <xdr:spPr>
        <a:xfrm>
          <a:off x="6696075" y="219075"/>
          <a:ext cx="2266950" cy="1600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800" b="1">
              <a:latin typeface="Times New Roman" pitchFamily="18" charset="0"/>
              <a:cs typeface="Times New Roman" pitchFamily="18" charset="0"/>
            </a:rPr>
            <a:t>ST = State Sales &amp; Use Tax</a:t>
          </a:r>
        </a:p>
        <a:p>
          <a:pPr marL="0" marR="0" indent="0" defTabSz="914400" rtl="0" eaLnBrk="1" fontAlgn="auto" latinLnBrk="0" hangingPunct="1">
            <a:lnSpc>
              <a:spcPct val="100000"/>
            </a:lnSpc>
            <a:spcBef>
              <a:spcPts val="0"/>
            </a:spcBef>
            <a:spcAft>
              <a:spcPts val="0"/>
            </a:spcAft>
            <a:buClrTx/>
            <a:buSzTx/>
            <a:buFontTx/>
            <a:buNone/>
            <a:tabLst/>
            <a:defRPr/>
          </a:pPr>
          <a:r>
            <a:rPr lang="en-US" sz="800" b="1">
              <a:latin typeface="Times New Roman" pitchFamily="18" charset="0"/>
              <a:cs typeface="Times New Roman" pitchFamily="18" charset="0"/>
            </a:rPr>
            <a:t>LS = Local Sales &amp; Use Tax</a:t>
          </a:r>
        </a:p>
        <a:p>
          <a:pPr marL="0" marR="0" indent="0" defTabSz="914400" rtl="0" eaLnBrk="1" fontAlgn="auto" latinLnBrk="0" hangingPunct="1">
            <a:lnSpc>
              <a:spcPct val="100000"/>
            </a:lnSpc>
            <a:spcBef>
              <a:spcPts val="0"/>
            </a:spcBef>
            <a:spcAft>
              <a:spcPts val="0"/>
            </a:spcAft>
            <a:buClrTx/>
            <a:buSzTx/>
            <a:buFontTx/>
            <a:buNone/>
            <a:tabLst/>
            <a:defRPr/>
          </a:pPr>
          <a:r>
            <a:rPr lang="en-US" sz="800" b="1" i="0">
              <a:solidFill>
                <a:schemeClr val="dk1"/>
              </a:solidFill>
              <a:latin typeface="Times New Roman" pitchFamily="18" charset="0"/>
              <a:ea typeface="+mn-ea"/>
              <a:cs typeface="Times New Roman" pitchFamily="18" charset="0"/>
            </a:rPr>
            <a:t>CO = County Option Sales Tax</a:t>
          </a:r>
          <a:endParaRPr lang="en-US" sz="800">
            <a:latin typeface="Times New Roman" pitchFamily="18" charset="0"/>
            <a:cs typeface="Times New Roman" pitchFamily="18" charset="0"/>
          </a:endParaRPr>
        </a:p>
        <a:p>
          <a:r>
            <a:rPr lang="en-US" sz="800" b="1">
              <a:latin typeface="Times New Roman" pitchFamily="18" charset="0"/>
              <a:cs typeface="Times New Roman" pitchFamily="18" charset="0"/>
            </a:rPr>
            <a:t>MT = Mass Transit Tax</a:t>
          </a:r>
        </a:p>
        <a:p>
          <a:r>
            <a:rPr lang="en-US" sz="800" b="1">
              <a:latin typeface="Times New Roman" pitchFamily="18" charset="0"/>
              <a:cs typeface="Times New Roman" pitchFamily="18" charset="0"/>
            </a:rPr>
            <a:t>MA = Add'l Mass Transit Tax</a:t>
          </a:r>
        </a:p>
        <a:p>
          <a:r>
            <a:rPr lang="en-US" sz="800" b="1">
              <a:latin typeface="Times New Roman" pitchFamily="18" charset="0"/>
              <a:cs typeface="Times New Roman" pitchFamily="18" charset="0"/>
            </a:rPr>
            <a:t>MF = Mass tran Fixed Guideway</a:t>
          </a:r>
        </a:p>
        <a:p>
          <a:pPr marL="0" marR="0" indent="0" defTabSz="914400" eaLnBrk="1" fontAlgn="auto" latinLnBrk="0" hangingPunct="1">
            <a:lnSpc>
              <a:spcPct val="100000"/>
            </a:lnSpc>
            <a:spcBef>
              <a:spcPts val="0"/>
            </a:spcBef>
            <a:spcAft>
              <a:spcPts val="0"/>
            </a:spcAft>
            <a:buClrTx/>
            <a:buSzTx/>
            <a:buFontTx/>
            <a:buNone/>
            <a:tabLst/>
            <a:defRPr/>
          </a:pPr>
          <a:r>
            <a:rPr lang="en-US" sz="800" b="1">
              <a:latin typeface="Times New Roman" pitchFamily="18" charset="0"/>
              <a:cs typeface="Times New Roman" pitchFamily="18" charset="0"/>
            </a:rPr>
            <a:t>CT = County Option Transportation</a:t>
          </a:r>
        </a:p>
        <a:p>
          <a:r>
            <a:rPr lang="en-US" sz="800" b="1" i="0">
              <a:solidFill>
                <a:schemeClr val="dk1"/>
              </a:solidFill>
              <a:latin typeface="Times New Roman" pitchFamily="18" charset="0"/>
              <a:ea typeface="+mn-ea"/>
              <a:cs typeface="Times New Roman" pitchFamily="18" charset="0"/>
            </a:rPr>
            <a:t>HT = Highways</a:t>
          </a:r>
          <a:r>
            <a:rPr lang="en-US" sz="800" b="1" i="0" baseline="0">
              <a:solidFill>
                <a:schemeClr val="dk1"/>
              </a:solidFill>
              <a:latin typeface="Times New Roman" pitchFamily="18" charset="0"/>
              <a:ea typeface="+mn-ea"/>
              <a:cs typeface="Times New Roman" pitchFamily="18" charset="0"/>
            </a:rPr>
            <a:t> Tax</a:t>
          </a:r>
        </a:p>
        <a:p>
          <a:r>
            <a:rPr lang="en-US" sz="800" b="1">
              <a:solidFill>
                <a:schemeClr val="dk1"/>
              </a:solidFill>
              <a:latin typeface="Times New Roman" pitchFamily="18" charset="0"/>
              <a:ea typeface="+mn-ea"/>
              <a:cs typeface="Times New Roman" pitchFamily="18" charset="0"/>
            </a:rPr>
            <a:t>HH</a:t>
          </a:r>
          <a:r>
            <a:rPr lang="en-US" sz="800" b="1" baseline="0">
              <a:solidFill>
                <a:schemeClr val="dk1"/>
              </a:solidFill>
              <a:latin typeface="Times New Roman" pitchFamily="18" charset="0"/>
              <a:ea typeface="+mn-ea"/>
              <a:cs typeface="Times New Roman" pitchFamily="18" charset="0"/>
            </a:rPr>
            <a:t> = County Airport, Highway, Public Transit</a:t>
          </a:r>
        </a:p>
        <a:p>
          <a:r>
            <a:rPr lang="en-US" sz="800" b="1" baseline="0">
              <a:solidFill>
                <a:schemeClr val="dk1"/>
              </a:solidFill>
              <a:latin typeface="Times New Roman" pitchFamily="18" charset="0"/>
              <a:ea typeface="+mn-ea"/>
              <a:cs typeface="Times New Roman" pitchFamily="18" charset="0"/>
            </a:rPr>
            <a:t>AT =  Transportation Infrastructure</a:t>
          </a:r>
          <a:endParaRPr lang="en-US" sz="800" b="1">
            <a:solidFill>
              <a:schemeClr val="dk1"/>
            </a:solidFill>
            <a:latin typeface="Times New Roman" pitchFamily="18" charset="0"/>
            <a:ea typeface="+mn-ea"/>
            <a:cs typeface="Times New Roman" pitchFamily="18" charset="0"/>
          </a:endParaRPr>
        </a:p>
        <a:p>
          <a:r>
            <a:rPr lang="en-US" sz="800" b="1">
              <a:latin typeface="Times New Roman" pitchFamily="18" charset="0"/>
              <a:cs typeface="Times New Roman" pitchFamily="18" charset="0"/>
            </a:rPr>
            <a:t>SM = Supplemental State Sales &amp; Use</a:t>
          </a:r>
        </a:p>
        <a:p>
          <a:pPr marL="0" marR="0" lvl="0" indent="0" defTabSz="914400" eaLnBrk="1" fontAlgn="auto" latinLnBrk="0" hangingPunct="1">
            <a:lnSpc>
              <a:spcPct val="100000"/>
            </a:lnSpc>
            <a:spcBef>
              <a:spcPts val="0"/>
            </a:spcBef>
            <a:spcAft>
              <a:spcPts val="0"/>
            </a:spcAft>
            <a:buClrTx/>
            <a:buSzTx/>
            <a:buFontTx/>
            <a:buNone/>
            <a:tabLst/>
            <a:defRPr/>
          </a:pPr>
          <a:r>
            <a:rPr lang="en-US" sz="800" b="1">
              <a:solidFill>
                <a:schemeClr val="dk1"/>
              </a:solidFill>
              <a:effectLst/>
              <a:latin typeface="Times New Roman" panose="02020603050405020304" pitchFamily="18" charset="0"/>
              <a:ea typeface="+mn-ea"/>
              <a:cs typeface="Times New Roman" panose="02020603050405020304" pitchFamily="18" charset="0"/>
            </a:rPr>
            <a:t>RH = Rural Hospital Tax</a:t>
          </a:r>
          <a:endParaRPr lang="en-US" sz="800">
            <a:effectLst/>
            <a:latin typeface="Times New Roman" panose="02020603050405020304" pitchFamily="18" charset="0"/>
            <a:cs typeface="Times New Roman" panose="02020603050405020304" pitchFamily="18" charset="0"/>
          </a:endParaRPr>
        </a:p>
        <a:p>
          <a:endParaRPr lang="en-US" sz="800" b="1">
            <a:latin typeface="Times New Roman" pitchFamily="18" charset="0"/>
            <a:cs typeface="Times New Roman"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219075</xdr:colOff>
          <xdr:row>1</xdr:row>
          <xdr:rowOff>47625</xdr:rowOff>
        </xdr:from>
        <xdr:to>
          <xdr:col>0</xdr:col>
          <xdr:colOff>1409700</xdr:colOff>
          <xdr:row>6</xdr:row>
          <xdr:rowOff>333375</xdr:rowOff>
        </xdr:to>
        <xdr:sp macro="" textlink="">
          <xdr:nvSpPr>
            <xdr:cNvPr id="1028" name="Picture 4" hidden="1">
              <a:extLst>
                <a:ext uri="{63B3BB69-23CF-44E3-9099-C40C66FF867C}">
                  <a14:compatExt spid="_x0000_s102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28575</xdr:colOff>
      <xdr:row>1</xdr:row>
      <xdr:rowOff>76200</xdr:rowOff>
    </xdr:from>
    <xdr:to>
      <xdr:col>14</xdr:col>
      <xdr:colOff>123825</xdr:colOff>
      <xdr:row>7</xdr:row>
      <xdr:rowOff>114299</xdr:rowOff>
    </xdr:to>
    <xdr:sp macro="" textlink="">
      <xdr:nvSpPr>
        <xdr:cNvPr id="3075" name="Text Box 3"/>
        <xdr:cNvSpPr txBox="1">
          <a:spLocks noChangeArrowheads="1"/>
        </xdr:cNvSpPr>
      </xdr:nvSpPr>
      <xdr:spPr bwMode="auto">
        <a:xfrm>
          <a:off x="5581650" y="247650"/>
          <a:ext cx="2105025" cy="121919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TR = Transient Room Tax (TRT) county-wide</a:t>
          </a:r>
        </a:p>
        <a:p>
          <a:pPr algn="l" rtl="0">
            <a:defRPr sz="1000"/>
          </a:pPr>
          <a:r>
            <a:rPr lang="en-US" sz="800" b="1" i="0" strike="noStrike">
              <a:solidFill>
                <a:srgbClr val="000000"/>
              </a:solidFill>
              <a:latin typeface="Times New Roman"/>
              <a:cs typeface="Times New Roman"/>
            </a:rPr>
            <a:t>SR = State Transient Room</a:t>
          </a:r>
          <a:r>
            <a:rPr lang="en-US" sz="800" b="1" i="0" strike="noStrike" baseline="0">
              <a:solidFill>
                <a:srgbClr val="000000"/>
              </a:solidFill>
              <a:latin typeface="Times New Roman"/>
              <a:cs typeface="Times New Roman"/>
            </a:rPr>
            <a:t> Tax</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TM = Municipal Transient Room Tax</a:t>
          </a:r>
        </a:p>
        <a:p>
          <a:pPr algn="l" rtl="0">
            <a:defRPr sz="1000"/>
          </a:pPr>
          <a:r>
            <a:rPr lang="en-US" sz="800" b="1" i="0" strike="noStrike">
              <a:solidFill>
                <a:srgbClr val="000000"/>
              </a:solidFill>
              <a:latin typeface="Times New Roman"/>
              <a:cs typeface="Times New Roman"/>
            </a:rPr>
            <a:t>TA = Additional Municipal TRT</a:t>
          </a:r>
        </a:p>
        <a:p>
          <a:pPr algn="l" rtl="0">
            <a:defRPr sz="1000"/>
          </a:pPr>
          <a:r>
            <a:rPr lang="en-US" sz="800" b="1" i="0" strike="noStrike">
              <a:solidFill>
                <a:srgbClr val="000000"/>
              </a:solidFill>
              <a:latin typeface="Times New Roman"/>
              <a:cs typeface="Times New Roman"/>
            </a:rPr>
            <a:t>TT = Tourism Transient Room Tax</a:t>
          </a:r>
        </a:p>
        <a:p>
          <a:pPr algn="l" rtl="0">
            <a:defRPr sz="1000"/>
          </a:pPr>
          <a:r>
            <a:rPr lang="en-US" sz="800" b="1" i="0" strike="noStrike">
              <a:solidFill>
                <a:srgbClr val="000000"/>
              </a:solidFill>
              <a:latin typeface="Times New Roman"/>
              <a:cs typeface="Times New Roman"/>
            </a:rPr>
            <a:t>MV = Motor Vehicle Rental Tax</a:t>
          </a:r>
        </a:p>
        <a:p>
          <a:pPr algn="l" rtl="0">
            <a:defRPr sz="1000"/>
          </a:pPr>
          <a:r>
            <a:rPr lang="en-US" sz="800" b="1" i="0" strike="noStrike">
              <a:solidFill>
                <a:srgbClr val="000000"/>
              </a:solidFill>
              <a:latin typeface="Times New Roman"/>
              <a:cs typeface="Times New Roman"/>
            </a:rPr>
            <a:t>FF = Tourism-Short Term Leasing Tax</a:t>
          </a:r>
        </a:p>
        <a:p>
          <a:pPr algn="l" rtl="0">
            <a:defRPr sz="1000"/>
          </a:pPr>
          <a:r>
            <a:rPr lang="en-US" sz="800" b="1" i="0" strike="noStrike">
              <a:solidFill>
                <a:srgbClr val="000000"/>
              </a:solidFill>
              <a:latin typeface="Times New Roman"/>
              <a:cs typeface="Times New Roman"/>
            </a:rPr>
            <a:t>FP = Tourism ST Leasing Population</a:t>
          </a:r>
        </a:p>
        <a:p>
          <a:pPr algn="l" rtl="0">
            <a:defRPr sz="1000"/>
          </a:pPr>
          <a:r>
            <a:rPr lang="en-US" sz="800" b="1" i="0" strike="noStrike">
              <a:solidFill>
                <a:srgbClr val="000000"/>
              </a:solidFill>
              <a:latin typeface="Times New Roman"/>
              <a:cs typeface="Times New Roman"/>
            </a:rPr>
            <a:t>FG = Tourism - Restaurant Tax</a:t>
          </a:r>
        </a:p>
      </xdr:txBody>
    </xdr:sp>
    <xdr:clientData/>
  </xdr:twoCellAnchor>
  <xdr:twoCellAnchor>
    <xdr:from>
      <xdr:col>14</xdr:col>
      <xdr:colOff>228600</xdr:colOff>
      <xdr:row>1</xdr:row>
      <xdr:rowOff>28575</xdr:rowOff>
    </xdr:from>
    <xdr:to>
      <xdr:col>19</xdr:col>
      <xdr:colOff>523875</xdr:colOff>
      <xdr:row>7</xdr:row>
      <xdr:rowOff>180975</xdr:rowOff>
    </xdr:to>
    <xdr:sp macro="" textlink="">
      <xdr:nvSpPr>
        <xdr:cNvPr id="3082" name="Text Box 10"/>
        <xdr:cNvSpPr txBox="1">
          <a:spLocks noChangeArrowheads="1"/>
        </xdr:cNvSpPr>
      </xdr:nvSpPr>
      <xdr:spPr bwMode="auto">
        <a:xfrm>
          <a:off x="7791450" y="200025"/>
          <a:ext cx="2943225" cy="1333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ES = E911 Emergency Telephone</a:t>
          </a:r>
        </a:p>
        <a:p>
          <a:pPr algn="l" rtl="0">
            <a:defRPr sz="1000"/>
          </a:pPr>
          <a:r>
            <a:rPr lang="en-US" sz="800" b="1" i="0" strike="noStrike">
              <a:solidFill>
                <a:srgbClr val="000000"/>
              </a:solidFill>
              <a:latin typeface="Times New Roman"/>
              <a:cs typeface="Times New Roman"/>
            </a:rPr>
            <a:t>SE </a:t>
          </a:r>
          <a:r>
            <a:rPr lang="en-US" sz="800" b="1" i="0" strike="noStrike">
              <a:solidFill>
                <a:srgbClr val="000000"/>
              </a:solidFill>
              <a:latin typeface="Times New Roman" pitchFamily="18" charset="0"/>
              <a:cs typeface="Times New Roman" pitchFamily="18" charset="0"/>
            </a:rPr>
            <a:t>= </a:t>
          </a:r>
          <a:r>
            <a:rPr lang="en-US" sz="800" b="1" i="0">
              <a:latin typeface="Times New Roman" pitchFamily="18" charset="0"/>
              <a:ea typeface="+mn-ea"/>
              <a:cs typeface="Times New Roman" pitchFamily="18" charset="0"/>
            </a:rPr>
            <a:t>Unified </a:t>
          </a:r>
          <a:r>
            <a:rPr lang="en-US" sz="800" b="1" i="0" strike="noStrike">
              <a:solidFill>
                <a:srgbClr val="000000"/>
              </a:solidFill>
              <a:latin typeface="Times New Roman" pitchFamily="18" charset="0"/>
              <a:cs typeface="Times New Roman" pitchFamily="18" charset="0"/>
            </a:rPr>
            <a:t>Statewide  911</a:t>
          </a:r>
        </a:p>
        <a:p>
          <a:pPr algn="l" rtl="0">
            <a:defRPr sz="1000"/>
          </a:pPr>
          <a:r>
            <a:rPr lang="en-US" sz="800" b="1" i="0" strike="noStrike">
              <a:solidFill>
                <a:srgbClr val="000000"/>
              </a:solidFill>
              <a:latin typeface="Times New Roman"/>
              <a:cs typeface="Times New Roman"/>
            </a:rPr>
            <a:t>RN = Radio Network</a:t>
          </a:r>
        </a:p>
        <a:p>
          <a:pPr algn="l" rtl="0">
            <a:defRPr sz="1000"/>
          </a:pPr>
          <a:r>
            <a:rPr lang="en-US" sz="800" b="1" i="0" strike="noStrike">
              <a:solidFill>
                <a:srgbClr val="000000"/>
              </a:solidFill>
              <a:latin typeface="Times New Roman"/>
              <a:cs typeface="Times New Roman"/>
            </a:rPr>
            <a:t>TL = Municipal Telecommunication License Tax (formerly TC)</a:t>
          </a:r>
        </a:p>
        <a:p>
          <a:pPr algn="l" rtl="0">
            <a:defRPr sz="1000"/>
          </a:pPr>
          <a:r>
            <a:rPr lang="en-US" sz="800" b="1" i="0" strike="noStrike">
              <a:solidFill>
                <a:srgbClr val="000000"/>
              </a:solidFill>
              <a:latin typeface="Times New Roman"/>
              <a:cs typeface="Times New Roman"/>
            </a:rPr>
            <a:t>ET = Municipal Energy Tax </a:t>
          </a:r>
          <a:r>
            <a:rPr lang="en-US" sz="800" b="1" i="0" strike="noStrike" baseline="0">
              <a:solidFill>
                <a:srgbClr val="000000"/>
              </a:solidFill>
              <a:latin typeface="Times New Roman"/>
              <a:cs typeface="Times New Roman"/>
            </a:rPr>
            <a:t> (formerly ME)</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(a)  Taxing entity is not an incorporated city or town</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i="0">
              <a:effectLst/>
              <a:latin typeface="Times New Roman" panose="02020603050405020304" pitchFamily="18" charset="0"/>
              <a:ea typeface="+mn-ea"/>
              <a:cs typeface="Times New Roman" panose="02020603050405020304" pitchFamily="18" charset="0"/>
            </a:rPr>
            <a:t>(b) Snyderville Basin Transit District</a:t>
          </a:r>
          <a:r>
            <a:rPr lang="en-US" sz="800" b="1" i="0" baseline="0">
              <a:effectLst/>
              <a:latin typeface="Times New Roman" panose="02020603050405020304" pitchFamily="18" charset="0"/>
              <a:ea typeface="+mn-ea"/>
              <a:cs typeface="Times New Roman" panose="02020603050405020304" pitchFamily="18" charset="0"/>
            </a:rPr>
            <a:t> is located in unincorporated Summit County, uses Park City as the mailing city and is generally ZIP Code 84098.</a:t>
          </a:r>
          <a:endParaRPr lang="en-US" sz="800">
            <a:effectLst/>
            <a:latin typeface="Times New Roman" panose="02020603050405020304" pitchFamily="18" charset="0"/>
            <a:cs typeface="Times New Roman" panose="02020603050405020304" pitchFamily="18" charset="0"/>
          </a:endParaRPr>
        </a:p>
        <a:p>
          <a:pPr algn="l" rtl="0">
            <a:defRPr sz="1000"/>
          </a:pPr>
          <a:r>
            <a:rPr lang="en-US" sz="800" b="1" i="0" strike="noStrike">
              <a:solidFill>
                <a:srgbClr val="000000"/>
              </a:solidFill>
              <a:latin typeface="Times New Roman"/>
              <a:cs typeface="Times New Roman"/>
            </a:rPr>
            <a:t>*Monthly charge per telephone line</a:t>
          </a:r>
        </a:p>
        <a:p>
          <a:pPr algn="l" rtl="0">
            <a:defRPr sz="1000"/>
          </a:pPr>
          <a:r>
            <a:rPr lang="en-US" sz="800" b="1" i="0" strike="noStrike">
              <a:solidFill>
                <a:srgbClr val="000000"/>
              </a:solidFill>
              <a:latin typeface="Times New Roman"/>
              <a:cs typeface="Times New Roman"/>
            </a:rPr>
            <a:t>**See instructions</a:t>
          </a:r>
        </a:p>
      </xdr:txBody>
    </xdr:sp>
    <xdr:clientData/>
  </xdr:twoCellAnchor>
  <mc:AlternateContent xmlns:mc="http://schemas.openxmlformats.org/markup-compatibility/2006">
    <mc:Choice xmlns:a14="http://schemas.microsoft.com/office/drawing/2010/main" Requires="a14">
      <xdr:twoCellAnchor editAs="oneCell">
        <xdr:from>
          <xdr:col>0</xdr:col>
          <xdr:colOff>219075</xdr:colOff>
          <xdr:row>1</xdr:row>
          <xdr:rowOff>47625</xdr:rowOff>
        </xdr:from>
        <xdr:to>
          <xdr:col>0</xdr:col>
          <xdr:colOff>1409700</xdr:colOff>
          <xdr:row>7</xdr:row>
          <xdr:rowOff>95250</xdr:rowOff>
        </xdr:to>
        <xdr:sp macro="" textlink="">
          <xdr:nvSpPr>
            <xdr:cNvPr id="3074" name="Picture 4" hidden="1">
              <a:extLst>
                <a:ext uri="{63B3BB69-23CF-44E3-9099-C40C66FF867C}">
                  <a14:compatExt spid="_x0000_s307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28575</xdr:colOff>
      <xdr:row>0</xdr:row>
      <xdr:rowOff>19050</xdr:rowOff>
    </xdr:from>
    <xdr:to>
      <xdr:col>8</xdr:col>
      <xdr:colOff>647700</xdr:colOff>
      <xdr:row>6</xdr:row>
      <xdr:rowOff>228600</xdr:rowOff>
    </xdr:to>
    <xdr:sp macro="" textlink="">
      <xdr:nvSpPr>
        <xdr:cNvPr id="8" name="TextBox 7"/>
        <xdr:cNvSpPr txBox="1"/>
      </xdr:nvSpPr>
      <xdr:spPr>
        <a:xfrm>
          <a:off x="5467350" y="19050"/>
          <a:ext cx="1524000"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Times New Roman" pitchFamily="18" charset="0"/>
              <a:cs typeface="Times New Roman" pitchFamily="18" charset="0"/>
            </a:rPr>
            <a:t>The rates</a:t>
          </a:r>
          <a:r>
            <a:rPr lang="en-US" sz="900" baseline="0">
              <a:latin typeface="Times New Roman" pitchFamily="18" charset="0"/>
              <a:cs typeface="Times New Roman" pitchFamily="18" charset="0"/>
            </a:rPr>
            <a:t> below represent the total rate applied to certain transactions for each locality in the state.</a:t>
          </a:r>
        </a:p>
        <a:p>
          <a:endParaRPr lang="en-US" sz="900" baseline="0">
            <a:latin typeface="Times New Roman" pitchFamily="18" charset="0"/>
            <a:cs typeface="Times New Roman" pitchFamily="18" charset="0"/>
          </a:endParaRPr>
        </a:p>
        <a:p>
          <a:endParaRPr lang="en-US" sz="900" baseline="0">
            <a:latin typeface="Times New Roman" pitchFamily="18" charset="0"/>
            <a:cs typeface="Times New Roman" pitchFamily="18" charset="0"/>
          </a:endParaRPr>
        </a:p>
        <a:p>
          <a:r>
            <a:rPr lang="en-US" sz="900" baseline="0">
              <a:latin typeface="Times New Roman" pitchFamily="18" charset="0"/>
              <a:cs typeface="Times New Roman" pitchFamily="18" charset="0"/>
            </a:rPr>
            <a:t>(a) Taxing entity is not an incorporated city or town</a:t>
          </a:r>
        </a:p>
        <a:p>
          <a:endParaRPr lang="en-US" sz="900" baseline="0">
            <a:latin typeface="Times New Roman" pitchFamily="18" charset="0"/>
            <a:cs typeface="Times New Roman" pitchFamily="18" charset="0"/>
          </a:endParaRPr>
        </a:p>
        <a:p>
          <a:r>
            <a:rPr lang="en-US" sz="900" baseline="0">
              <a:latin typeface="Times New Roman" pitchFamily="18" charset="0"/>
              <a:cs typeface="Times New Roman" pitchFamily="18" charset="0"/>
            </a:rPr>
            <a:t>Please see instructions below.</a:t>
          </a:r>
          <a:endParaRPr lang="en-US" sz="900">
            <a:latin typeface="Times New Roman" pitchFamily="18" charset="0"/>
            <a:cs typeface="Times New Roman"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219075</xdr:colOff>
          <xdr:row>0</xdr:row>
          <xdr:rowOff>47625</xdr:rowOff>
        </xdr:from>
        <xdr:to>
          <xdr:col>0</xdr:col>
          <xdr:colOff>1409700</xdr:colOff>
          <xdr:row>5</xdr:row>
          <xdr:rowOff>295275</xdr:rowOff>
        </xdr:to>
        <xdr:sp macro="" textlink="">
          <xdr:nvSpPr>
            <xdr:cNvPr id="4097" name="Picture 4"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275"/>
  <sheetViews>
    <sheetView showGridLines="0" zoomScaleNormal="100" workbookViewId="0">
      <pane xSplit="4" ySplit="11" topLeftCell="E12" activePane="bottomRight" state="frozen"/>
      <selection pane="topRight" activeCell="E1" sqref="E1"/>
      <selection pane="bottomLeft" activeCell="A12" sqref="A12"/>
      <selection pane="bottomRight" activeCell="E12" sqref="E12"/>
    </sheetView>
  </sheetViews>
  <sheetFormatPr defaultRowHeight="12.75" x14ac:dyDescent="0.2"/>
  <cols>
    <col min="1" max="1" width="28.85546875" style="24" customWidth="1"/>
    <col min="2" max="2" width="3.28515625" style="24" bestFit="1" customWidth="1"/>
    <col min="3" max="3" width="6.5703125" style="24" bestFit="1" customWidth="1"/>
    <col min="4" max="4" width="7.5703125" style="24" hidden="1" customWidth="1"/>
    <col min="5" max="5" width="7" style="24" customWidth="1"/>
    <col min="6" max="6" width="2.42578125" style="24" customWidth="1"/>
    <col min="7" max="7" width="7" style="24" customWidth="1"/>
    <col min="8" max="13" width="7" style="117" customWidth="1"/>
    <col min="14" max="18" width="7" style="24" customWidth="1"/>
    <col min="19" max="19" width="9.42578125" style="24" bestFit="1" customWidth="1"/>
    <col min="20" max="23" width="7" style="32" customWidth="1"/>
    <col min="24" max="24" width="9" style="114" bestFit="1" customWidth="1"/>
    <col min="25" max="16384" width="9.140625" style="24"/>
  </cols>
  <sheetData>
    <row r="1" spans="1:24" ht="13.5" thickBot="1" x14ac:dyDescent="0.25">
      <c r="A1" s="21" t="s">
        <v>633</v>
      </c>
      <c r="B1" s="21"/>
      <c r="C1" s="21"/>
      <c r="D1" s="21"/>
      <c r="E1" s="21"/>
      <c r="F1" s="21"/>
      <c r="G1" s="21"/>
      <c r="H1" s="22"/>
      <c r="I1" s="22"/>
      <c r="J1" s="22"/>
      <c r="K1" s="22"/>
      <c r="L1" s="22"/>
      <c r="M1" s="22"/>
      <c r="N1" s="21"/>
      <c r="O1" s="21"/>
      <c r="P1" s="21"/>
      <c r="Q1" s="21"/>
      <c r="R1" s="21"/>
      <c r="S1" s="21"/>
      <c r="T1" s="21"/>
      <c r="U1" s="21"/>
      <c r="V1" s="21"/>
      <c r="W1" s="21"/>
      <c r="X1" s="23"/>
    </row>
    <row r="2" spans="1:24" s="32" customFormat="1" ht="15.95" customHeight="1" thickTop="1" x14ac:dyDescent="0.2">
      <c r="A2" s="25"/>
      <c r="B2" s="245"/>
      <c r="C2" s="246"/>
      <c r="D2" s="27"/>
      <c r="E2" s="26" t="s">
        <v>1183</v>
      </c>
      <c r="F2" s="26"/>
      <c r="G2" s="26"/>
      <c r="H2" s="27"/>
      <c r="I2" s="27"/>
      <c r="J2" s="27"/>
      <c r="K2" s="27"/>
      <c r="L2" s="27"/>
      <c r="M2" s="27"/>
      <c r="N2" s="28"/>
      <c r="O2" s="30" t="s">
        <v>2</v>
      </c>
      <c r="P2" s="30"/>
      <c r="Q2" s="29"/>
      <c r="R2" s="29"/>
      <c r="S2" s="29"/>
      <c r="T2" s="30" t="s">
        <v>2</v>
      </c>
      <c r="U2" s="30"/>
      <c r="V2" s="30"/>
      <c r="W2" s="28"/>
      <c r="X2" s="31"/>
    </row>
    <row r="3" spans="1:24" s="32" customFormat="1" ht="15.95" customHeight="1" x14ac:dyDescent="0.2">
      <c r="A3" s="33"/>
      <c r="B3" s="247"/>
      <c r="C3" s="247"/>
      <c r="D3" s="35"/>
      <c r="E3" s="34" t="s">
        <v>487</v>
      </c>
      <c r="F3" s="34"/>
      <c r="G3" s="34"/>
      <c r="H3" s="35"/>
      <c r="I3" s="35"/>
      <c r="J3" s="35"/>
      <c r="K3" s="35"/>
      <c r="L3" s="35"/>
      <c r="M3" s="35"/>
      <c r="N3" s="36"/>
      <c r="O3" s="109" t="s">
        <v>2</v>
      </c>
      <c r="P3" s="109"/>
      <c r="Q3" s="37"/>
      <c r="R3" s="37"/>
      <c r="S3" s="37"/>
      <c r="T3" s="38" t="s">
        <v>2</v>
      </c>
      <c r="U3" s="38"/>
      <c r="V3" s="38"/>
      <c r="W3" s="39"/>
      <c r="X3" s="40"/>
    </row>
    <row r="4" spans="1:24" s="32" customFormat="1" ht="15.95" customHeight="1" x14ac:dyDescent="0.2">
      <c r="A4" s="33"/>
      <c r="B4" s="247"/>
      <c r="C4" s="247"/>
      <c r="D4" s="35"/>
      <c r="E4" s="21" t="s">
        <v>504</v>
      </c>
      <c r="F4" s="34"/>
      <c r="G4" s="34"/>
      <c r="H4" s="35"/>
      <c r="I4" s="35"/>
      <c r="J4" s="35"/>
      <c r="K4" s="35"/>
      <c r="L4" s="35"/>
      <c r="M4" s="35"/>
      <c r="N4" s="36"/>
      <c r="O4" s="109" t="s">
        <v>2</v>
      </c>
      <c r="P4" s="109"/>
      <c r="Q4" s="37"/>
      <c r="R4" s="37"/>
      <c r="S4" s="37"/>
      <c r="T4" s="38" t="s">
        <v>2</v>
      </c>
      <c r="U4" s="38"/>
      <c r="V4" s="38"/>
      <c r="W4" s="39"/>
      <c r="X4" s="40"/>
    </row>
    <row r="5" spans="1:24" s="32" customFormat="1" ht="15.95" customHeight="1" x14ac:dyDescent="0.2">
      <c r="A5" s="33"/>
      <c r="B5" s="248"/>
      <c r="C5" s="249"/>
      <c r="D5" s="41"/>
      <c r="E5" s="21" t="s">
        <v>495</v>
      </c>
      <c r="F5" s="41"/>
      <c r="G5" s="41"/>
      <c r="H5" s="41"/>
      <c r="I5" s="41"/>
      <c r="J5" s="41"/>
      <c r="K5" s="41"/>
      <c r="L5" s="41"/>
      <c r="M5" s="41"/>
      <c r="N5" s="42"/>
      <c r="O5" s="252" t="s">
        <v>2</v>
      </c>
      <c r="P5" s="252"/>
      <c r="Q5" s="43"/>
      <c r="R5" s="43"/>
      <c r="S5" s="43"/>
      <c r="T5" s="39"/>
      <c r="U5" s="39"/>
      <c r="V5" s="39"/>
      <c r="W5" s="39"/>
      <c r="X5" s="40"/>
    </row>
    <row r="6" spans="1:24" s="32" customFormat="1" ht="17.25" x14ac:dyDescent="0.2">
      <c r="A6" s="33"/>
      <c r="B6" s="248"/>
      <c r="C6" s="249"/>
      <c r="D6" s="41"/>
      <c r="E6" s="44" t="s">
        <v>1231</v>
      </c>
      <c r="F6" s="41"/>
      <c r="G6" s="41"/>
      <c r="H6" s="41"/>
      <c r="I6" s="41"/>
      <c r="J6" s="41"/>
      <c r="K6" s="41"/>
      <c r="L6" s="41"/>
      <c r="M6" s="41"/>
      <c r="N6" s="42"/>
      <c r="O6" s="252" t="s">
        <v>2</v>
      </c>
      <c r="P6" s="252"/>
      <c r="Q6" s="43"/>
      <c r="R6" s="43"/>
      <c r="S6" s="43"/>
      <c r="T6" s="38" t="s">
        <v>2</v>
      </c>
      <c r="U6" s="38"/>
      <c r="V6" s="38"/>
      <c r="W6" s="39"/>
      <c r="X6" s="40"/>
    </row>
    <row r="7" spans="1:24" ht="29.25" customHeight="1" x14ac:dyDescent="0.2">
      <c r="A7" s="33"/>
      <c r="B7" s="250"/>
      <c r="C7" s="249"/>
      <c r="D7" s="41"/>
      <c r="E7" s="290" t="s">
        <v>492</v>
      </c>
      <c r="F7" s="291"/>
      <c r="G7" s="291"/>
      <c r="H7" s="291"/>
      <c r="I7" s="291"/>
      <c r="J7" s="291"/>
      <c r="K7" s="291"/>
      <c r="L7" s="291"/>
      <c r="M7" s="291"/>
      <c r="N7" s="291"/>
      <c r="O7" s="253" t="s">
        <v>2</v>
      </c>
      <c r="P7" s="253"/>
      <c r="Q7" s="45"/>
      <c r="R7" s="45"/>
      <c r="S7" s="45"/>
      <c r="T7" s="39"/>
      <c r="U7" s="39"/>
      <c r="V7" s="39"/>
      <c r="W7" s="39"/>
      <c r="X7" s="40"/>
    </row>
    <row r="8" spans="1:24" ht="21.75" customHeight="1" thickBot="1" x14ac:dyDescent="0.25">
      <c r="A8" s="33"/>
      <c r="B8" s="251"/>
      <c r="C8" s="251"/>
      <c r="D8" s="46"/>
      <c r="E8" s="314"/>
      <c r="F8" s="314"/>
      <c r="G8" s="314"/>
      <c r="H8" s="314"/>
      <c r="I8" s="314"/>
      <c r="J8" s="314"/>
      <c r="K8" s="314"/>
      <c r="L8" s="314"/>
      <c r="M8" s="314"/>
      <c r="N8" s="314"/>
      <c r="O8" s="254" t="s">
        <v>2</v>
      </c>
      <c r="P8" s="254"/>
      <c r="Q8" s="47"/>
      <c r="R8" s="47"/>
      <c r="S8" s="47"/>
      <c r="T8" s="48"/>
      <c r="U8" s="48"/>
      <c r="V8" s="48"/>
      <c r="W8" s="48"/>
      <c r="X8" s="49"/>
    </row>
    <row r="9" spans="1:24" ht="13.5" thickBot="1" x14ac:dyDescent="0.25">
      <c r="A9" s="50"/>
      <c r="B9" s="51"/>
      <c r="C9" s="52" t="s">
        <v>21</v>
      </c>
      <c r="D9" s="255" t="s">
        <v>29</v>
      </c>
      <c r="E9" s="54"/>
      <c r="F9" s="54"/>
      <c r="G9" s="54"/>
      <c r="H9" s="54"/>
      <c r="I9" s="54"/>
      <c r="J9" s="54"/>
      <c r="K9" s="54"/>
      <c r="L9" s="54"/>
      <c r="M9" s="54"/>
      <c r="N9" s="54"/>
      <c r="O9" s="54"/>
      <c r="P9" s="54"/>
      <c r="Q9" s="54"/>
      <c r="R9" s="54"/>
      <c r="S9" s="54"/>
      <c r="T9" s="54"/>
      <c r="U9" s="54"/>
      <c r="V9" s="54"/>
      <c r="W9" s="54"/>
      <c r="X9" s="54"/>
    </row>
    <row r="10" spans="1:24" x14ac:dyDescent="0.2">
      <c r="A10" s="55"/>
      <c r="B10" s="56"/>
      <c r="C10" s="57" t="s">
        <v>23</v>
      </c>
      <c r="D10" s="197" t="s">
        <v>0</v>
      </c>
      <c r="E10" s="312" t="s">
        <v>1131</v>
      </c>
      <c r="F10" s="319"/>
      <c r="G10" s="319"/>
      <c r="H10" s="319"/>
      <c r="I10" s="319" t="s">
        <v>1132</v>
      </c>
      <c r="J10" s="319"/>
      <c r="K10" s="319"/>
      <c r="L10" s="319"/>
      <c r="M10" s="319"/>
      <c r="N10" s="319"/>
      <c r="O10" s="319"/>
      <c r="P10" s="319"/>
      <c r="Q10" s="319"/>
      <c r="R10" s="242" t="s">
        <v>1133</v>
      </c>
      <c r="S10" s="294" t="s">
        <v>702</v>
      </c>
      <c r="T10" s="320" t="s">
        <v>1135</v>
      </c>
      <c r="U10" s="319"/>
      <c r="V10" s="311" t="s">
        <v>1134</v>
      </c>
      <c r="W10" s="312"/>
      <c r="X10" s="58" t="s">
        <v>24</v>
      </c>
    </row>
    <row r="11" spans="1:24" ht="13.5" thickBot="1" x14ac:dyDescent="0.25">
      <c r="A11" s="59" t="s">
        <v>28</v>
      </c>
      <c r="B11" s="60"/>
      <c r="C11" s="61" t="s">
        <v>29</v>
      </c>
      <c r="D11" s="256" t="s">
        <v>624</v>
      </c>
      <c r="E11" s="237" t="s">
        <v>550</v>
      </c>
      <c r="F11" s="237"/>
      <c r="G11" s="238" t="s">
        <v>31</v>
      </c>
      <c r="H11" s="239" t="s">
        <v>36</v>
      </c>
      <c r="I11" s="240" t="s">
        <v>32</v>
      </c>
      <c r="J11" s="238" t="s">
        <v>617</v>
      </c>
      <c r="K11" s="238" t="s">
        <v>618</v>
      </c>
      <c r="L11" s="238" t="s">
        <v>602</v>
      </c>
      <c r="M11" s="238" t="s">
        <v>35</v>
      </c>
      <c r="N11" s="238" t="s">
        <v>645</v>
      </c>
      <c r="O11" s="257" t="s">
        <v>1136</v>
      </c>
      <c r="P11" s="257" t="s">
        <v>1204</v>
      </c>
      <c r="Q11" s="241" t="s">
        <v>640</v>
      </c>
      <c r="R11" s="238" t="s">
        <v>33</v>
      </c>
      <c r="S11" s="243" t="s">
        <v>34</v>
      </c>
      <c r="T11" s="240" t="s">
        <v>8</v>
      </c>
      <c r="U11" s="241" t="s">
        <v>646</v>
      </c>
      <c r="V11" s="240" t="s">
        <v>45</v>
      </c>
      <c r="W11" s="241" t="s">
        <v>1188</v>
      </c>
      <c r="X11" s="62" t="s">
        <v>37</v>
      </c>
    </row>
    <row r="12" spans="1:24" ht="5.25" customHeight="1" thickTop="1" thickBot="1" x14ac:dyDescent="0.25">
      <c r="A12" s="63"/>
      <c r="B12" s="64"/>
      <c r="C12" s="65"/>
      <c r="D12" s="65"/>
      <c r="E12" s="209"/>
      <c r="F12" s="209"/>
      <c r="G12" s="210"/>
      <c r="H12" s="210"/>
      <c r="I12" s="210"/>
      <c r="J12" s="210"/>
      <c r="K12" s="210"/>
      <c r="L12" s="210"/>
      <c r="M12" s="210"/>
      <c r="N12" s="210"/>
      <c r="O12" s="210"/>
      <c r="P12" s="210"/>
      <c r="Q12" s="210"/>
      <c r="R12" s="210"/>
      <c r="S12" s="210"/>
      <c r="T12" s="210"/>
      <c r="U12" s="210"/>
      <c r="V12" s="210"/>
      <c r="W12" s="244"/>
      <c r="X12" s="24"/>
    </row>
    <row r="13" spans="1:24" ht="13.5" thickTop="1" x14ac:dyDescent="0.2">
      <c r="A13" s="66" t="s">
        <v>46</v>
      </c>
      <c r="B13" s="67"/>
      <c r="C13" s="68" t="s">
        <v>47</v>
      </c>
      <c r="D13" s="68" t="str">
        <f>+'P.O.D. Worksheet'!C4</f>
        <v>01-000</v>
      </c>
      <c r="E13" s="69">
        <v>4.8500000000000001E-2</v>
      </c>
      <c r="F13" s="70" t="str">
        <f>IF(E13=0.0485,"*","")</f>
        <v>*</v>
      </c>
      <c r="G13" s="71">
        <v>0.01</v>
      </c>
      <c r="H13" s="71">
        <v>2.5000000000000001E-3</v>
      </c>
      <c r="I13" s="71"/>
      <c r="J13" s="71"/>
      <c r="K13" s="71"/>
      <c r="L13" s="71"/>
      <c r="M13" s="71"/>
      <c r="N13" s="71"/>
      <c r="O13" s="71">
        <v>2.5000000000000001E-3</v>
      </c>
      <c r="P13" s="71"/>
      <c r="Q13" s="71"/>
      <c r="R13" s="71"/>
      <c r="S13" s="71"/>
      <c r="T13" s="71"/>
      <c r="U13" s="71"/>
      <c r="V13" s="71"/>
      <c r="W13" s="71"/>
      <c r="X13" s="72">
        <f>SUM(E13:W13)</f>
        <v>6.3500000000000001E-2</v>
      </c>
    </row>
    <row r="14" spans="1:24" x14ac:dyDescent="0.2">
      <c r="A14" s="73" t="s">
        <v>48</v>
      </c>
      <c r="B14" s="74"/>
      <c r="C14" s="75" t="s">
        <v>49</v>
      </c>
      <c r="D14" s="75" t="str">
        <f>+'P.O.D. Worksheet'!C5</f>
        <v>01-002</v>
      </c>
      <c r="E14" s="76">
        <v>4.8500000000000001E-2</v>
      </c>
      <c r="F14" s="77" t="str">
        <f t="shared" ref="F14:F77" si="0">IF(E14=0.0485,"*","")</f>
        <v>*</v>
      </c>
      <c r="G14" s="78">
        <v>0.01</v>
      </c>
      <c r="H14" s="78">
        <v>2.5000000000000001E-3</v>
      </c>
      <c r="I14" s="78"/>
      <c r="J14" s="78"/>
      <c r="K14" s="78"/>
      <c r="L14" s="78"/>
      <c r="M14" s="78"/>
      <c r="N14" s="78"/>
      <c r="O14" s="78">
        <v>2.5000000000000001E-3</v>
      </c>
      <c r="P14" s="78"/>
      <c r="Q14" s="78"/>
      <c r="R14" s="78">
        <v>0.01</v>
      </c>
      <c r="S14" s="78"/>
      <c r="T14" s="78"/>
      <c r="U14" s="78"/>
      <c r="V14" s="78"/>
      <c r="W14" s="78"/>
      <c r="X14" s="79">
        <f>SUM(E14:W14)</f>
        <v>7.3499999999999996E-2</v>
      </c>
    </row>
    <row r="15" spans="1:24" x14ac:dyDescent="0.2">
      <c r="A15" s="73" t="s">
        <v>50</v>
      </c>
      <c r="B15" s="74"/>
      <c r="C15" s="75" t="s">
        <v>51</v>
      </c>
      <c r="D15" s="75" t="str">
        <f>+'P.O.D. Worksheet'!C6</f>
        <v>01-000</v>
      </c>
      <c r="E15" s="76">
        <v>4.8500000000000001E-2</v>
      </c>
      <c r="F15" s="77" t="str">
        <f t="shared" si="0"/>
        <v>*</v>
      </c>
      <c r="G15" s="78">
        <v>0.01</v>
      </c>
      <c r="H15" s="78">
        <v>2.5000000000000001E-3</v>
      </c>
      <c r="I15" s="78"/>
      <c r="J15" s="78"/>
      <c r="K15" s="78"/>
      <c r="L15" s="78"/>
      <c r="M15" s="78"/>
      <c r="N15" s="78"/>
      <c r="O15" s="78">
        <v>2.5000000000000001E-3</v>
      </c>
      <c r="P15" s="78"/>
      <c r="Q15" s="78"/>
      <c r="R15" s="78"/>
      <c r="S15" s="78"/>
      <c r="T15" s="78"/>
      <c r="U15" s="78"/>
      <c r="V15" s="78"/>
      <c r="W15" s="78"/>
      <c r="X15" s="79">
        <f>SUM(E15:W15)</f>
        <v>6.3500000000000001E-2</v>
      </c>
    </row>
    <row r="16" spans="1:24" x14ac:dyDescent="0.2">
      <c r="A16" s="73" t="s">
        <v>52</v>
      </c>
      <c r="B16" s="74"/>
      <c r="C16" s="75" t="s">
        <v>53</v>
      </c>
      <c r="D16" s="75" t="str">
        <f>+'P.O.D. Worksheet'!C7</f>
        <v>01-000</v>
      </c>
      <c r="E16" s="76">
        <v>4.8500000000000001E-2</v>
      </c>
      <c r="F16" s="77" t="str">
        <f t="shared" si="0"/>
        <v>*</v>
      </c>
      <c r="G16" s="78">
        <v>0.01</v>
      </c>
      <c r="H16" s="78">
        <v>2.5000000000000001E-3</v>
      </c>
      <c r="I16" s="78"/>
      <c r="J16" s="78"/>
      <c r="K16" s="78"/>
      <c r="L16" s="78"/>
      <c r="M16" s="78"/>
      <c r="N16" s="78"/>
      <c r="O16" s="78">
        <v>2.5000000000000001E-3</v>
      </c>
      <c r="P16" s="78"/>
      <c r="Q16" s="78"/>
      <c r="R16" s="78"/>
      <c r="S16" s="78"/>
      <c r="T16" s="78"/>
      <c r="U16" s="78"/>
      <c r="V16" s="78"/>
      <c r="W16" s="78"/>
      <c r="X16" s="79">
        <f>SUM(E16:W16)</f>
        <v>6.3500000000000001E-2</v>
      </c>
    </row>
    <row r="17" spans="1:24" ht="6" customHeight="1" x14ac:dyDescent="0.2">
      <c r="A17" s="80"/>
      <c r="B17" s="81"/>
      <c r="C17" s="81"/>
      <c r="D17" s="81"/>
      <c r="E17" s="82"/>
      <c r="F17" s="82" t="str">
        <f t="shared" si="0"/>
        <v/>
      </c>
      <c r="G17" s="82"/>
      <c r="H17" s="82"/>
      <c r="I17" s="82"/>
      <c r="J17" s="82"/>
      <c r="K17" s="82"/>
      <c r="L17" s="82"/>
      <c r="M17" s="82"/>
      <c r="N17" s="82"/>
      <c r="O17" s="82"/>
      <c r="P17" s="82"/>
      <c r="Q17" s="82"/>
      <c r="R17" s="82"/>
      <c r="S17" s="82"/>
      <c r="T17" s="82"/>
      <c r="U17" s="82"/>
      <c r="V17" s="82"/>
      <c r="W17" s="82"/>
      <c r="X17" s="82"/>
    </row>
    <row r="18" spans="1:24" x14ac:dyDescent="0.2">
      <c r="A18" s="73" t="s">
        <v>54</v>
      </c>
      <c r="B18" s="74"/>
      <c r="C18" s="75" t="s">
        <v>55</v>
      </c>
      <c r="D18" s="75" t="str">
        <f>+'P.O.D. Worksheet'!C9</f>
        <v>02-000</v>
      </c>
      <c r="E18" s="76">
        <v>4.8500000000000001E-2</v>
      </c>
      <c r="F18" s="77" t="str">
        <f t="shared" si="0"/>
        <v>*</v>
      </c>
      <c r="G18" s="78">
        <v>0.01</v>
      </c>
      <c r="H18" s="78">
        <v>2.5000000000000001E-3</v>
      </c>
      <c r="I18" s="78"/>
      <c r="J18" s="78"/>
      <c r="K18" s="78"/>
      <c r="L18" s="78"/>
      <c r="M18" s="78"/>
      <c r="N18" s="78"/>
      <c r="O18" s="78"/>
      <c r="P18" s="78"/>
      <c r="Q18" s="78"/>
      <c r="R18" s="78"/>
      <c r="S18" s="78"/>
      <c r="T18" s="78"/>
      <c r="U18" s="78"/>
      <c r="V18" s="78"/>
      <c r="W18" s="78"/>
      <c r="X18" s="79">
        <f t="shared" ref="X18:X34" si="1">SUM(E18:W18)</f>
        <v>6.1000000000000006E-2</v>
      </c>
    </row>
    <row r="19" spans="1:24" x14ac:dyDescent="0.2">
      <c r="A19" s="73" t="s">
        <v>56</v>
      </c>
      <c r="B19" s="74"/>
      <c r="C19" s="75" t="s">
        <v>57</v>
      </c>
      <c r="D19" s="75" t="str">
        <f>+'P.O.D. Worksheet'!C10</f>
        <v>02-000</v>
      </c>
      <c r="E19" s="76">
        <v>4.8500000000000001E-2</v>
      </c>
      <c r="F19" s="77" t="str">
        <f t="shared" si="0"/>
        <v>*</v>
      </c>
      <c r="G19" s="78">
        <v>0.01</v>
      </c>
      <c r="H19" s="78">
        <v>2.5000000000000001E-3</v>
      </c>
      <c r="I19" s="78"/>
      <c r="J19" s="78"/>
      <c r="K19" s="78"/>
      <c r="L19" s="78"/>
      <c r="M19" s="78"/>
      <c r="N19" s="78"/>
      <c r="O19" s="78"/>
      <c r="P19" s="78"/>
      <c r="Q19" s="78"/>
      <c r="R19" s="78"/>
      <c r="S19" s="78"/>
      <c r="T19" s="78"/>
      <c r="U19" s="78"/>
      <c r="V19" s="78"/>
      <c r="W19" s="78"/>
      <c r="X19" s="79">
        <f t="shared" si="1"/>
        <v>6.1000000000000006E-2</v>
      </c>
    </row>
    <row r="20" spans="1:24" x14ac:dyDescent="0.2">
      <c r="A20" s="73" t="s">
        <v>58</v>
      </c>
      <c r="B20" s="74"/>
      <c r="C20" s="75" t="s">
        <v>59</v>
      </c>
      <c r="D20" s="75" t="str">
        <f>+'P.O.D. Worksheet'!C11</f>
        <v>02-017</v>
      </c>
      <c r="E20" s="76">
        <v>4.8500000000000001E-2</v>
      </c>
      <c r="F20" s="77" t="str">
        <f t="shared" si="0"/>
        <v>*</v>
      </c>
      <c r="G20" s="78">
        <v>0.01</v>
      </c>
      <c r="H20" s="78">
        <v>2.5000000000000001E-3</v>
      </c>
      <c r="I20" s="78">
        <v>3.0000000000000001E-3</v>
      </c>
      <c r="J20" s="78">
        <v>2.5000000000000001E-3</v>
      </c>
      <c r="K20" s="78"/>
      <c r="L20" s="78"/>
      <c r="M20" s="78"/>
      <c r="N20" s="78"/>
      <c r="O20" s="78"/>
      <c r="P20" s="78"/>
      <c r="Q20" s="78"/>
      <c r="R20" s="78"/>
      <c r="S20" s="78"/>
      <c r="T20" s="78"/>
      <c r="U20" s="78"/>
      <c r="V20" s="78"/>
      <c r="W20" s="78"/>
      <c r="X20" s="79">
        <f t="shared" si="1"/>
        <v>6.6500000000000004E-2</v>
      </c>
    </row>
    <row r="21" spans="1:24" x14ac:dyDescent="0.2">
      <c r="A21" s="73" t="s">
        <v>60</v>
      </c>
      <c r="B21" s="74"/>
      <c r="C21" s="75" t="s">
        <v>61</v>
      </c>
      <c r="D21" s="75" t="str">
        <f>+'P.O.D. Worksheet'!C12</f>
        <v>02-000</v>
      </c>
      <c r="E21" s="76">
        <v>4.8500000000000001E-2</v>
      </c>
      <c r="F21" s="77" t="str">
        <f t="shared" si="0"/>
        <v>*</v>
      </c>
      <c r="G21" s="78">
        <v>0.01</v>
      </c>
      <c r="H21" s="78">
        <v>2.5000000000000001E-3</v>
      </c>
      <c r="I21" s="78"/>
      <c r="J21" s="78"/>
      <c r="K21" s="78"/>
      <c r="L21" s="78"/>
      <c r="M21" s="78"/>
      <c r="N21" s="78"/>
      <c r="O21" s="78"/>
      <c r="P21" s="78"/>
      <c r="Q21" s="78"/>
      <c r="R21" s="78"/>
      <c r="S21" s="78"/>
      <c r="T21" s="78"/>
      <c r="U21" s="78"/>
      <c r="V21" s="78"/>
      <c r="W21" s="78"/>
      <c r="X21" s="79">
        <f t="shared" si="1"/>
        <v>6.1000000000000006E-2</v>
      </c>
    </row>
    <row r="22" spans="1:24" x14ac:dyDescent="0.2">
      <c r="A22" s="73" t="s">
        <v>62</v>
      </c>
      <c r="B22" s="74"/>
      <c r="C22" s="75" t="s">
        <v>63</v>
      </c>
      <c r="D22" s="75" t="str">
        <f>+'P.O.D. Worksheet'!C13</f>
        <v>02-000</v>
      </c>
      <c r="E22" s="76">
        <v>4.8500000000000001E-2</v>
      </c>
      <c r="F22" s="77" t="str">
        <f t="shared" si="0"/>
        <v>*</v>
      </c>
      <c r="G22" s="78">
        <v>0.01</v>
      </c>
      <c r="H22" s="78">
        <v>2.5000000000000001E-3</v>
      </c>
      <c r="I22" s="78"/>
      <c r="J22" s="78"/>
      <c r="K22" s="78"/>
      <c r="L22" s="78"/>
      <c r="M22" s="78"/>
      <c r="N22" s="78"/>
      <c r="O22" s="78"/>
      <c r="P22" s="78"/>
      <c r="Q22" s="78"/>
      <c r="R22" s="78"/>
      <c r="S22" s="78"/>
      <c r="T22" s="78"/>
      <c r="U22" s="78"/>
      <c r="V22" s="78"/>
      <c r="W22" s="78"/>
      <c r="X22" s="79">
        <f t="shared" si="1"/>
        <v>6.1000000000000006E-2</v>
      </c>
    </row>
    <row r="23" spans="1:24" x14ac:dyDescent="0.2">
      <c r="A23" s="73" t="s">
        <v>64</v>
      </c>
      <c r="B23" s="74"/>
      <c r="C23" s="75" t="s">
        <v>65</v>
      </c>
      <c r="D23" s="75" t="str">
        <f>+'P.O.D. Worksheet'!C14</f>
        <v>02-000</v>
      </c>
      <c r="E23" s="76">
        <v>4.8500000000000001E-2</v>
      </c>
      <c r="F23" s="77" t="str">
        <f t="shared" si="0"/>
        <v>*</v>
      </c>
      <c r="G23" s="78">
        <v>0.01</v>
      </c>
      <c r="H23" s="78">
        <v>2.5000000000000001E-3</v>
      </c>
      <c r="I23" s="78"/>
      <c r="J23" s="78"/>
      <c r="K23" s="78"/>
      <c r="L23" s="78"/>
      <c r="M23" s="78"/>
      <c r="N23" s="78"/>
      <c r="O23" s="78"/>
      <c r="P23" s="78"/>
      <c r="Q23" s="78"/>
      <c r="R23" s="78"/>
      <c r="S23" s="78"/>
      <c r="T23" s="78"/>
      <c r="U23" s="78"/>
      <c r="V23" s="78"/>
      <c r="W23" s="78"/>
      <c r="X23" s="79">
        <f t="shared" si="1"/>
        <v>6.1000000000000006E-2</v>
      </c>
    </row>
    <row r="24" spans="1:24" x14ac:dyDescent="0.2">
      <c r="A24" s="73" t="s">
        <v>66</v>
      </c>
      <c r="B24" s="74"/>
      <c r="C24" s="75" t="s">
        <v>67</v>
      </c>
      <c r="D24" s="75" t="str">
        <f>+'P.O.D. Worksheet'!C15</f>
        <v>02-000</v>
      </c>
      <c r="E24" s="76">
        <v>4.8500000000000001E-2</v>
      </c>
      <c r="F24" s="77" t="str">
        <f t="shared" si="0"/>
        <v>*</v>
      </c>
      <c r="G24" s="78">
        <v>0.01</v>
      </c>
      <c r="H24" s="78">
        <v>2.5000000000000001E-3</v>
      </c>
      <c r="I24" s="78"/>
      <c r="J24" s="78"/>
      <c r="K24" s="78"/>
      <c r="L24" s="78"/>
      <c r="M24" s="78"/>
      <c r="N24" s="78"/>
      <c r="O24" s="78"/>
      <c r="P24" s="78"/>
      <c r="Q24" s="78"/>
      <c r="R24" s="78"/>
      <c r="S24" s="78"/>
      <c r="T24" s="78"/>
      <c r="U24" s="78"/>
      <c r="V24" s="78"/>
      <c r="W24" s="78"/>
      <c r="X24" s="79">
        <f t="shared" si="1"/>
        <v>6.1000000000000006E-2</v>
      </c>
    </row>
    <row r="25" spans="1:24" x14ac:dyDescent="0.2">
      <c r="A25" s="73" t="s">
        <v>68</v>
      </c>
      <c r="B25" s="74"/>
      <c r="C25" s="75" t="s">
        <v>69</v>
      </c>
      <c r="D25" s="75" t="str">
        <f>+'P.O.D. Worksheet'!C16</f>
        <v>02-000</v>
      </c>
      <c r="E25" s="76">
        <v>4.8500000000000001E-2</v>
      </c>
      <c r="F25" s="77" t="str">
        <f t="shared" si="0"/>
        <v>*</v>
      </c>
      <c r="G25" s="78">
        <v>0.01</v>
      </c>
      <c r="H25" s="78">
        <v>2.5000000000000001E-3</v>
      </c>
      <c r="I25" s="78"/>
      <c r="J25" s="78"/>
      <c r="K25" s="78"/>
      <c r="L25" s="78"/>
      <c r="M25" s="78"/>
      <c r="N25" s="78"/>
      <c r="O25" s="78"/>
      <c r="P25" s="78"/>
      <c r="Q25" s="78"/>
      <c r="R25" s="78"/>
      <c r="S25" s="78"/>
      <c r="T25" s="78"/>
      <c r="U25" s="78"/>
      <c r="V25" s="78"/>
      <c r="W25" s="78"/>
      <c r="X25" s="79">
        <f t="shared" si="1"/>
        <v>6.1000000000000006E-2</v>
      </c>
    </row>
    <row r="26" spans="1:24" x14ac:dyDescent="0.2">
      <c r="A26" s="73" t="s">
        <v>70</v>
      </c>
      <c r="B26" s="74"/>
      <c r="C26" s="75" t="s">
        <v>71</v>
      </c>
      <c r="D26" s="75" t="str">
        <f>+'P.O.D. Worksheet'!C17</f>
        <v>02-000</v>
      </c>
      <c r="E26" s="76">
        <v>4.8500000000000001E-2</v>
      </c>
      <c r="F26" s="77" t="str">
        <f t="shared" si="0"/>
        <v>*</v>
      </c>
      <c r="G26" s="78">
        <v>0.01</v>
      </c>
      <c r="H26" s="78">
        <v>2.5000000000000001E-3</v>
      </c>
      <c r="I26" s="78"/>
      <c r="J26" s="78"/>
      <c r="K26" s="78"/>
      <c r="L26" s="78"/>
      <c r="M26" s="78"/>
      <c r="N26" s="78"/>
      <c r="O26" s="78"/>
      <c r="P26" s="78"/>
      <c r="Q26" s="78"/>
      <c r="R26" s="78"/>
      <c r="S26" s="78"/>
      <c r="T26" s="78"/>
      <c r="U26" s="78"/>
      <c r="V26" s="78"/>
      <c r="W26" s="78"/>
      <c r="X26" s="79">
        <f t="shared" si="1"/>
        <v>6.1000000000000006E-2</v>
      </c>
    </row>
    <row r="27" spans="1:24" x14ac:dyDescent="0.2">
      <c r="A27" s="73" t="s">
        <v>72</v>
      </c>
      <c r="B27" s="74"/>
      <c r="C27" s="75" t="s">
        <v>73</v>
      </c>
      <c r="D27" s="75" t="str">
        <f>+'P.O.D. Worksheet'!C18</f>
        <v>02-000</v>
      </c>
      <c r="E27" s="76">
        <v>4.8500000000000001E-2</v>
      </c>
      <c r="F27" s="77" t="str">
        <f t="shared" si="0"/>
        <v>*</v>
      </c>
      <c r="G27" s="78">
        <v>0.01</v>
      </c>
      <c r="H27" s="78">
        <v>2.5000000000000001E-3</v>
      </c>
      <c r="I27" s="78"/>
      <c r="J27" s="78"/>
      <c r="K27" s="78"/>
      <c r="L27" s="78"/>
      <c r="M27" s="78"/>
      <c r="N27" s="78"/>
      <c r="O27" s="78"/>
      <c r="P27" s="78"/>
      <c r="Q27" s="78"/>
      <c r="R27" s="78"/>
      <c r="S27" s="78"/>
      <c r="T27" s="78"/>
      <c r="U27" s="78"/>
      <c r="V27" s="78"/>
      <c r="W27" s="78"/>
      <c r="X27" s="79">
        <f t="shared" si="1"/>
        <v>6.1000000000000006E-2</v>
      </c>
    </row>
    <row r="28" spans="1:24" x14ac:dyDescent="0.2">
      <c r="A28" s="73" t="s">
        <v>74</v>
      </c>
      <c r="B28" s="74"/>
      <c r="C28" s="75" t="s">
        <v>75</v>
      </c>
      <c r="D28" s="75" t="str">
        <f>+'P.O.D. Worksheet'!C19</f>
        <v>02-069</v>
      </c>
      <c r="E28" s="76">
        <v>4.8500000000000001E-2</v>
      </c>
      <c r="F28" s="77" t="str">
        <f t="shared" si="0"/>
        <v>*</v>
      </c>
      <c r="G28" s="78">
        <v>0.01</v>
      </c>
      <c r="H28" s="78">
        <v>2.5000000000000001E-3</v>
      </c>
      <c r="I28" s="78"/>
      <c r="J28" s="78"/>
      <c r="K28" s="78"/>
      <c r="L28" s="78"/>
      <c r="M28" s="78">
        <v>3.0000000000000001E-3</v>
      </c>
      <c r="N28" s="78"/>
      <c r="O28" s="78"/>
      <c r="P28" s="78"/>
      <c r="Q28" s="78"/>
      <c r="R28" s="78"/>
      <c r="S28" s="78"/>
      <c r="T28" s="78"/>
      <c r="U28" s="78"/>
      <c r="V28" s="78"/>
      <c r="W28" s="78"/>
      <c r="X28" s="79">
        <f t="shared" si="1"/>
        <v>6.4000000000000001E-2</v>
      </c>
    </row>
    <row r="29" spans="1:24" x14ac:dyDescent="0.2">
      <c r="A29" s="73" t="s">
        <v>76</v>
      </c>
      <c r="B29" s="74"/>
      <c r="C29" s="75" t="s">
        <v>77</v>
      </c>
      <c r="D29" s="75" t="str">
        <f>+'P.O.D. Worksheet'!C20</f>
        <v>02-086</v>
      </c>
      <c r="E29" s="76">
        <v>4.8500000000000001E-2</v>
      </c>
      <c r="F29" s="77" t="str">
        <f t="shared" si="0"/>
        <v>*</v>
      </c>
      <c r="G29" s="78">
        <v>0.01</v>
      </c>
      <c r="H29" s="78">
        <v>2.5000000000000001E-3</v>
      </c>
      <c r="I29" s="78">
        <v>3.0000000000000001E-3</v>
      </c>
      <c r="J29" s="78">
        <v>2.5000000000000001E-3</v>
      </c>
      <c r="K29" s="78"/>
      <c r="L29" s="78"/>
      <c r="M29" s="78"/>
      <c r="N29" s="78"/>
      <c r="O29" s="78"/>
      <c r="P29" s="78"/>
      <c r="Q29" s="78"/>
      <c r="R29" s="78"/>
      <c r="S29" s="78"/>
      <c r="T29" s="78"/>
      <c r="U29" s="78"/>
      <c r="V29" s="78"/>
      <c r="W29" s="78"/>
      <c r="X29" s="79">
        <f t="shared" si="1"/>
        <v>6.6500000000000004E-2</v>
      </c>
    </row>
    <row r="30" spans="1:24" x14ac:dyDescent="0.2">
      <c r="A30" s="73" t="s">
        <v>78</v>
      </c>
      <c r="B30" s="74"/>
      <c r="C30" s="75" t="s">
        <v>79</v>
      </c>
      <c r="D30" s="75" t="str">
        <f>+'P.O.D. Worksheet'!C21</f>
        <v>02-000</v>
      </c>
      <c r="E30" s="76">
        <v>4.8500000000000001E-2</v>
      </c>
      <c r="F30" s="77" t="str">
        <f t="shared" si="0"/>
        <v>*</v>
      </c>
      <c r="G30" s="78">
        <v>0.01</v>
      </c>
      <c r="H30" s="78">
        <v>2.5000000000000001E-3</v>
      </c>
      <c r="I30" s="78"/>
      <c r="J30" s="78"/>
      <c r="K30" s="78"/>
      <c r="L30" s="78"/>
      <c r="M30" s="78"/>
      <c r="N30" s="78"/>
      <c r="O30" s="78"/>
      <c r="P30" s="78"/>
      <c r="Q30" s="78"/>
      <c r="R30" s="78"/>
      <c r="S30" s="78"/>
      <c r="T30" s="78"/>
      <c r="U30" s="78"/>
      <c r="V30" s="78"/>
      <c r="W30" s="78"/>
      <c r="X30" s="79">
        <f t="shared" si="1"/>
        <v>6.1000000000000006E-2</v>
      </c>
    </row>
    <row r="31" spans="1:24" x14ac:dyDescent="0.2">
      <c r="A31" s="73" t="s">
        <v>80</v>
      </c>
      <c r="B31" s="74"/>
      <c r="C31" s="75" t="s">
        <v>81</v>
      </c>
      <c r="D31" s="75" t="str">
        <f>+'P.O.D. Worksheet'!C22</f>
        <v>02-000</v>
      </c>
      <c r="E31" s="76">
        <v>4.8500000000000001E-2</v>
      </c>
      <c r="F31" s="77" t="str">
        <f t="shared" si="0"/>
        <v>*</v>
      </c>
      <c r="G31" s="78">
        <v>0.01</v>
      </c>
      <c r="H31" s="78">
        <v>2.5000000000000001E-3</v>
      </c>
      <c r="I31" s="78"/>
      <c r="J31" s="78"/>
      <c r="K31" s="78"/>
      <c r="L31" s="78"/>
      <c r="M31" s="78"/>
      <c r="N31" s="78"/>
      <c r="O31" s="78"/>
      <c r="P31" s="78"/>
      <c r="Q31" s="78"/>
      <c r="R31" s="78"/>
      <c r="S31" s="78"/>
      <c r="T31" s="78"/>
      <c r="U31" s="78"/>
      <c r="V31" s="78"/>
      <c r="W31" s="78"/>
      <c r="X31" s="79">
        <f t="shared" si="1"/>
        <v>6.1000000000000006E-2</v>
      </c>
    </row>
    <row r="32" spans="1:24" x14ac:dyDescent="0.2">
      <c r="A32" s="73" t="s">
        <v>82</v>
      </c>
      <c r="B32" s="74"/>
      <c r="C32" s="75" t="s">
        <v>83</v>
      </c>
      <c r="D32" s="75" t="str">
        <f>+'P.O.D. Worksheet'!C23</f>
        <v>02-100</v>
      </c>
      <c r="E32" s="76">
        <v>4.8500000000000001E-2</v>
      </c>
      <c r="F32" s="77" t="str">
        <f t="shared" si="0"/>
        <v>*</v>
      </c>
      <c r="G32" s="78">
        <v>0.01</v>
      </c>
      <c r="H32" s="78">
        <v>2.5000000000000001E-3</v>
      </c>
      <c r="I32" s="78"/>
      <c r="J32" s="78"/>
      <c r="K32" s="78"/>
      <c r="L32" s="78"/>
      <c r="M32" s="78"/>
      <c r="N32" s="78"/>
      <c r="O32" s="78"/>
      <c r="P32" s="78"/>
      <c r="Q32" s="78"/>
      <c r="R32" s="78"/>
      <c r="S32" s="78"/>
      <c r="T32" s="78">
        <v>0.01</v>
      </c>
      <c r="U32" s="78"/>
      <c r="V32" s="78"/>
      <c r="W32" s="78"/>
      <c r="X32" s="79">
        <f t="shared" si="1"/>
        <v>7.1000000000000008E-2</v>
      </c>
    </row>
    <row r="33" spans="1:24" x14ac:dyDescent="0.2">
      <c r="A33" s="73" t="s">
        <v>84</v>
      </c>
      <c r="B33" s="74"/>
      <c r="C33" s="75" t="s">
        <v>85</v>
      </c>
      <c r="D33" s="75" t="str">
        <f>+'P.O.D. Worksheet'!C24</f>
        <v>02-000</v>
      </c>
      <c r="E33" s="76">
        <v>4.8500000000000001E-2</v>
      </c>
      <c r="F33" s="77" t="str">
        <f t="shared" si="0"/>
        <v>*</v>
      </c>
      <c r="G33" s="78">
        <v>0.01</v>
      </c>
      <c r="H33" s="78">
        <v>2.5000000000000001E-3</v>
      </c>
      <c r="I33" s="78"/>
      <c r="J33" s="78"/>
      <c r="K33" s="78"/>
      <c r="L33" s="78"/>
      <c r="M33" s="78"/>
      <c r="N33" s="78"/>
      <c r="O33" s="78"/>
      <c r="P33" s="78"/>
      <c r="Q33" s="78"/>
      <c r="R33" s="78"/>
      <c r="S33" s="78"/>
      <c r="T33" s="78"/>
      <c r="U33" s="78"/>
      <c r="V33" s="78"/>
      <c r="W33" s="78"/>
      <c r="X33" s="79">
        <f t="shared" si="1"/>
        <v>6.1000000000000006E-2</v>
      </c>
    </row>
    <row r="34" spans="1:24" x14ac:dyDescent="0.2">
      <c r="A34" s="73" t="s">
        <v>86</v>
      </c>
      <c r="B34" s="74"/>
      <c r="C34" s="75" t="s">
        <v>87</v>
      </c>
      <c r="D34" s="75" t="str">
        <f>+'P.O.D. Worksheet'!C25</f>
        <v>02-120</v>
      </c>
      <c r="E34" s="76">
        <v>4.8500000000000001E-2</v>
      </c>
      <c r="F34" s="77" t="str">
        <f t="shared" si="0"/>
        <v>*</v>
      </c>
      <c r="G34" s="78">
        <v>0.01</v>
      </c>
      <c r="H34" s="78">
        <v>2.5000000000000001E-3</v>
      </c>
      <c r="I34" s="78">
        <v>3.0000000000000001E-3</v>
      </c>
      <c r="J34" s="78">
        <v>2.5000000000000001E-3</v>
      </c>
      <c r="K34" s="78"/>
      <c r="L34" s="78"/>
      <c r="M34" s="78"/>
      <c r="N34" s="78"/>
      <c r="O34" s="78"/>
      <c r="P34" s="78"/>
      <c r="Q34" s="78"/>
      <c r="R34" s="78"/>
      <c r="S34" s="78"/>
      <c r="T34" s="78"/>
      <c r="U34" s="78"/>
      <c r="V34" s="78"/>
      <c r="W34" s="78"/>
      <c r="X34" s="79">
        <f t="shared" si="1"/>
        <v>6.6500000000000004E-2</v>
      </c>
    </row>
    <row r="35" spans="1:24" ht="6" customHeight="1" x14ac:dyDescent="0.2">
      <c r="A35" s="80"/>
      <c r="B35" s="81"/>
      <c r="C35" s="81"/>
      <c r="D35" s="81"/>
      <c r="E35" s="82"/>
      <c r="F35" s="82" t="str">
        <f t="shared" si="0"/>
        <v/>
      </c>
      <c r="G35" s="82"/>
      <c r="H35" s="82"/>
      <c r="I35" s="82"/>
      <c r="J35" s="82"/>
      <c r="K35" s="82"/>
      <c r="L35" s="82"/>
      <c r="M35" s="82"/>
      <c r="N35" s="82"/>
      <c r="O35" s="82"/>
      <c r="P35" s="82"/>
      <c r="Q35" s="82"/>
      <c r="R35" s="82"/>
      <c r="S35" s="82"/>
      <c r="T35" s="82"/>
      <c r="U35" s="82"/>
      <c r="V35" s="82"/>
      <c r="W35" s="82"/>
      <c r="X35" s="82"/>
    </row>
    <row r="36" spans="1:24" x14ac:dyDescent="0.2">
      <c r="A36" s="73" t="s">
        <v>88</v>
      </c>
      <c r="B36" s="74"/>
      <c r="C36" s="75" t="s">
        <v>89</v>
      </c>
      <c r="D36" s="75" t="str">
        <f>+'P.O.D. Worksheet'!C27</f>
        <v>03-000</v>
      </c>
      <c r="E36" s="76">
        <v>4.8500000000000001E-2</v>
      </c>
      <c r="F36" s="77" t="str">
        <f t="shared" si="0"/>
        <v>*</v>
      </c>
      <c r="G36" s="78">
        <v>0.01</v>
      </c>
      <c r="H36" s="78">
        <v>2.5000000000000001E-3</v>
      </c>
      <c r="I36" s="78"/>
      <c r="J36" s="78"/>
      <c r="K36" s="78"/>
      <c r="L36" s="78">
        <v>2.5000000000000001E-3</v>
      </c>
      <c r="M36" s="78"/>
      <c r="N36" s="78"/>
      <c r="O36" s="78">
        <v>2.5000000000000001E-3</v>
      </c>
      <c r="P36" s="78"/>
      <c r="Q36" s="78"/>
      <c r="R36" s="78"/>
      <c r="S36" s="78">
        <v>1E-3</v>
      </c>
      <c r="T36" s="78"/>
      <c r="U36" s="78"/>
      <c r="V36" s="78"/>
      <c r="W36" s="78"/>
      <c r="X36" s="79">
        <f t="shared" ref="X36:X56" si="2">SUM(E36:W36)</f>
        <v>6.7000000000000004E-2</v>
      </c>
    </row>
    <row r="37" spans="1:24" x14ac:dyDescent="0.2">
      <c r="A37" s="73" t="s">
        <v>90</v>
      </c>
      <c r="B37" s="74"/>
      <c r="C37" s="75" t="s">
        <v>91</v>
      </c>
      <c r="D37" s="75" t="str">
        <f>+'P.O.D. Worksheet'!C28</f>
        <v>03-000</v>
      </c>
      <c r="E37" s="76">
        <v>4.8500000000000001E-2</v>
      </c>
      <c r="F37" s="77" t="str">
        <f t="shared" si="0"/>
        <v>*</v>
      </c>
      <c r="G37" s="78">
        <v>0.01</v>
      </c>
      <c r="H37" s="78">
        <v>2.5000000000000001E-3</v>
      </c>
      <c r="I37" s="78"/>
      <c r="J37" s="78"/>
      <c r="K37" s="78"/>
      <c r="L37" s="78">
        <v>2.5000000000000001E-3</v>
      </c>
      <c r="M37" s="78"/>
      <c r="N37" s="78"/>
      <c r="O37" s="78">
        <v>2.5000000000000001E-3</v>
      </c>
      <c r="P37" s="78"/>
      <c r="Q37" s="78"/>
      <c r="R37" s="78"/>
      <c r="S37" s="78">
        <v>1E-3</v>
      </c>
      <c r="T37" s="78"/>
      <c r="U37" s="78"/>
      <c r="V37" s="78"/>
      <c r="W37" s="78"/>
      <c r="X37" s="79">
        <f t="shared" si="2"/>
        <v>6.7000000000000004E-2</v>
      </c>
    </row>
    <row r="38" spans="1:24" x14ac:dyDescent="0.2">
      <c r="A38" s="73" t="s">
        <v>92</v>
      </c>
      <c r="B38" s="74"/>
      <c r="C38" s="75" t="s">
        <v>93</v>
      </c>
      <c r="D38" s="75" t="str">
        <f>+'P.O.D. Worksheet'!C29</f>
        <v>03-000</v>
      </c>
      <c r="E38" s="76">
        <v>4.8500000000000001E-2</v>
      </c>
      <c r="F38" s="77" t="str">
        <f t="shared" si="0"/>
        <v>*</v>
      </c>
      <c r="G38" s="78">
        <v>0.01</v>
      </c>
      <c r="H38" s="78">
        <v>2.5000000000000001E-3</v>
      </c>
      <c r="I38" s="78"/>
      <c r="J38" s="78"/>
      <c r="K38" s="78"/>
      <c r="L38" s="78">
        <v>2.5000000000000001E-3</v>
      </c>
      <c r="M38" s="78"/>
      <c r="N38" s="78"/>
      <c r="O38" s="78">
        <v>2.5000000000000001E-3</v>
      </c>
      <c r="P38" s="78"/>
      <c r="Q38" s="78"/>
      <c r="R38" s="78"/>
      <c r="S38" s="78">
        <v>1E-3</v>
      </c>
      <c r="T38" s="78"/>
      <c r="U38" s="78"/>
      <c r="V38" s="78"/>
      <c r="W38" s="78"/>
      <c r="X38" s="79">
        <f t="shared" si="2"/>
        <v>6.7000000000000004E-2</v>
      </c>
    </row>
    <row r="39" spans="1:24" x14ac:dyDescent="0.2">
      <c r="A39" s="73" t="s">
        <v>94</v>
      </c>
      <c r="B39" s="74"/>
      <c r="C39" s="75" t="s">
        <v>95</v>
      </c>
      <c r="D39" s="75" t="str">
        <f>+'P.O.D. Worksheet'!C30</f>
        <v>03-000</v>
      </c>
      <c r="E39" s="76">
        <v>4.8500000000000001E-2</v>
      </c>
      <c r="F39" s="77" t="str">
        <f t="shared" si="0"/>
        <v>*</v>
      </c>
      <c r="G39" s="78">
        <v>0.01</v>
      </c>
      <c r="H39" s="78">
        <v>2.5000000000000001E-3</v>
      </c>
      <c r="I39" s="78"/>
      <c r="J39" s="78"/>
      <c r="K39" s="78"/>
      <c r="L39" s="78">
        <v>2.5000000000000001E-3</v>
      </c>
      <c r="M39" s="78"/>
      <c r="N39" s="78"/>
      <c r="O39" s="78">
        <v>2.5000000000000001E-3</v>
      </c>
      <c r="P39" s="78"/>
      <c r="Q39" s="78"/>
      <c r="R39" s="78"/>
      <c r="S39" s="78">
        <v>1E-3</v>
      </c>
      <c r="T39" s="78"/>
      <c r="U39" s="78"/>
      <c r="V39" s="78"/>
      <c r="W39" s="78"/>
      <c r="X39" s="79">
        <f t="shared" si="2"/>
        <v>6.7000000000000004E-2</v>
      </c>
    </row>
    <row r="40" spans="1:24" x14ac:dyDescent="0.2">
      <c r="A40" s="73" t="s">
        <v>96</v>
      </c>
      <c r="B40" s="74"/>
      <c r="C40" s="75" t="s">
        <v>97</v>
      </c>
      <c r="D40" s="75" t="str">
        <f>+'P.O.D. Worksheet'!C31</f>
        <v>03-032</v>
      </c>
      <c r="E40" s="76">
        <v>4.8500000000000001E-2</v>
      </c>
      <c r="F40" s="77" t="str">
        <f t="shared" si="0"/>
        <v>*</v>
      </c>
      <c r="G40" s="78">
        <v>0.01</v>
      </c>
      <c r="H40" s="78">
        <v>2.5000000000000001E-3</v>
      </c>
      <c r="I40" s="78">
        <v>2.5000000000000001E-3</v>
      </c>
      <c r="J40" s="78"/>
      <c r="K40" s="78"/>
      <c r="L40" s="78">
        <v>2.5000000000000001E-3</v>
      </c>
      <c r="M40" s="78"/>
      <c r="N40" s="78"/>
      <c r="O40" s="78">
        <v>2.5000000000000001E-3</v>
      </c>
      <c r="P40" s="78"/>
      <c r="Q40" s="78"/>
      <c r="R40" s="78"/>
      <c r="S40" s="78">
        <v>1E-3</v>
      </c>
      <c r="T40" s="78"/>
      <c r="U40" s="78"/>
      <c r="V40" s="78"/>
      <c r="W40" s="78"/>
      <c r="X40" s="79">
        <f t="shared" si="2"/>
        <v>6.9500000000000006E-2</v>
      </c>
    </row>
    <row r="41" spans="1:24" x14ac:dyDescent="0.2">
      <c r="A41" s="73" t="s">
        <v>98</v>
      </c>
      <c r="B41" s="74"/>
      <c r="C41" s="75" t="s">
        <v>99</v>
      </c>
      <c r="D41" s="75" t="str">
        <f>+'P.O.D. Worksheet'!C32</f>
        <v>03-033</v>
      </c>
      <c r="E41" s="76">
        <v>4.8500000000000001E-2</v>
      </c>
      <c r="F41" s="77" t="str">
        <f t="shared" si="0"/>
        <v>*</v>
      </c>
      <c r="G41" s="78">
        <v>0.01</v>
      </c>
      <c r="H41" s="78">
        <v>2.5000000000000001E-3</v>
      </c>
      <c r="I41" s="78">
        <v>3.0000000000000001E-3</v>
      </c>
      <c r="J41" s="78"/>
      <c r="K41" s="78"/>
      <c r="L41" s="78">
        <v>2.5000000000000001E-3</v>
      </c>
      <c r="M41" s="78"/>
      <c r="N41" s="78"/>
      <c r="O41" s="78">
        <v>2.5000000000000001E-3</v>
      </c>
      <c r="P41" s="78"/>
      <c r="Q41" s="78"/>
      <c r="R41" s="78"/>
      <c r="S41" s="78">
        <v>1E-3</v>
      </c>
      <c r="T41" s="78"/>
      <c r="U41" s="78"/>
      <c r="V41" s="78"/>
      <c r="W41" s="78"/>
      <c r="X41" s="79">
        <f t="shared" si="2"/>
        <v>7.0000000000000007E-2</v>
      </c>
    </row>
    <row r="42" spans="1:24" x14ac:dyDescent="0.2">
      <c r="A42" s="73" t="s">
        <v>100</v>
      </c>
      <c r="B42" s="74"/>
      <c r="C42" s="75" t="s">
        <v>101</v>
      </c>
      <c r="D42" s="75" t="str">
        <f>+'P.O.D. Worksheet'!C33</f>
        <v>03-036</v>
      </c>
      <c r="E42" s="76">
        <v>4.8500000000000001E-2</v>
      </c>
      <c r="F42" s="77" t="str">
        <f t="shared" si="0"/>
        <v>*</v>
      </c>
      <c r="G42" s="78">
        <v>0.01</v>
      </c>
      <c r="H42" s="78">
        <v>2.5000000000000001E-3</v>
      </c>
      <c r="I42" s="78">
        <v>2.5000000000000001E-3</v>
      </c>
      <c r="J42" s="78"/>
      <c r="K42" s="78"/>
      <c r="L42" s="78">
        <v>2.5000000000000001E-3</v>
      </c>
      <c r="M42" s="78"/>
      <c r="N42" s="78"/>
      <c r="O42" s="78">
        <v>2.5000000000000001E-3</v>
      </c>
      <c r="P42" s="78"/>
      <c r="Q42" s="78"/>
      <c r="R42" s="78"/>
      <c r="S42" s="78">
        <v>1E-3</v>
      </c>
      <c r="T42" s="78"/>
      <c r="U42" s="78"/>
      <c r="V42" s="78"/>
      <c r="W42" s="78"/>
      <c r="X42" s="79">
        <f t="shared" si="2"/>
        <v>6.9500000000000006E-2</v>
      </c>
    </row>
    <row r="43" spans="1:24" x14ac:dyDescent="0.2">
      <c r="A43" s="73" t="s">
        <v>102</v>
      </c>
      <c r="B43" s="74"/>
      <c r="C43" s="75" t="s">
        <v>103</v>
      </c>
      <c r="D43" s="75" t="str">
        <f>+'P.O.D. Worksheet'!C34</f>
        <v>03-038</v>
      </c>
      <c r="E43" s="76">
        <v>4.8500000000000001E-2</v>
      </c>
      <c r="F43" s="77" t="str">
        <f t="shared" si="0"/>
        <v>*</v>
      </c>
      <c r="G43" s="78">
        <v>0.01</v>
      </c>
      <c r="H43" s="78">
        <v>2.5000000000000001E-3</v>
      </c>
      <c r="I43" s="78">
        <v>3.0000000000000001E-3</v>
      </c>
      <c r="J43" s="78"/>
      <c r="K43" s="78"/>
      <c r="L43" s="78">
        <v>2.5000000000000001E-3</v>
      </c>
      <c r="M43" s="78"/>
      <c r="N43" s="78"/>
      <c r="O43" s="78">
        <v>2.5000000000000001E-3</v>
      </c>
      <c r="P43" s="78"/>
      <c r="Q43" s="78"/>
      <c r="R43" s="78"/>
      <c r="S43" s="78">
        <v>1E-3</v>
      </c>
      <c r="T43" s="78"/>
      <c r="U43" s="78"/>
      <c r="V43" s="78"/>
      <c r="W43" s="78"/>
      <c r="X43" s="79">
        <f t="shared" si="2"/>
        <v>7.0000000000000007E-2</v>
      </c>
    </row>
    <row r="44" spans="1:24" x14ac:dyDescent="0.2">
      <c r="A44" s="73" t="s">
        <v>104</v>
      </c>
      <c r="B44" s="74"/>
      <c r="C44" s="75" t="s">
        <v>105</v>
      </c>
      <c r="D44" s="75" t="str">
        <f>+'P.O.D. Worksheet'!C35</f>
        <v>03-000</v>
      </c>
      <c r="E44" s="76">
        <v>4.8500000000000001E-2</v>
      </c>
      <c r="F44" s="77" t="str">
        <f t="shared" si="0"/>
        <v>*</v>
      </c>
      <c r="G44" s="78">
        <v>0.01</v>
      </c>
      <c r="H44" s="78">
        <v>2.5000000000000001E-3</v>
      </c>
      <c r="I44" s="78"/>
      <c r="J44" s="78"/>
      <c r="K44" s="78"/>
      <c r="L44" s="78">
        <v>2.5000000000000001E-3</v>
      </c>
      <c r="M44" s="78"/>
      <c r="N44" s="78"/>
      <c r="O44" s="78">
        <v>2.5000000000000001E-3</v>
      </c>
      <c r="P44" s="78"/>
      <c r="Q44" s="78"/>
      <c r="R44" s="78"/>
      <c r="S44" s="78">
        <v>1E-3</v>
      </c>
      <c r="T44" s="78"/>
      <c r="U44" s="78"/>
      <c r="V44" s="78"/>
      <c r="W44" s="78"/>
      <c r="X44" s="79">
        <f t="shared" si="2"/>
        <v>6.7000000000000004E-2</v>
      </c>
    </row>
    <row r="45" spans="1:24" x14ac:dyDescent="0.2">
      <c r="A45" s="73" t="s">
        <v>106</v>
      </c>
      <c r="B45" s="74"/>
      <c r="C45" s="75" t="s">
        <v>107</v>
      </c>
      <c r="D45" s="75" t="str">
        <f>+'P.O.D. Worksheet'!C36</f>
        <v>03-044</v>
      </c>
      <c r="E45" s="76">
        <v>4.8500000000000001E-2</v>
      </c>
      <c r="F45" s="77" t="str">
        <f t="shared" si="0"/>
        <v>*</v>
      </c>
      <c r="G45" s="78">
        <v>0.01</v>
      </c>
      <c r="H45" s="78">
        <v>2.5000000000000001E-3</v>
      </c>
      <c r="I45" s="78">
        <v>2.5000000000000001E-3</v>
      </c>
      <c r="J45" s="78"/>
      <c r="K45" s="78"/>
      <c r="L45" s="78">
        <v>2.5000000000000001E-3</v>
      </c>
      <c r="M45" s="78"/>
      <c r="N45" s="78"/>
      <c r="O45" s="78">
        <v>2.5000000000000001E-3</v>
      </c>
      <c r="P45" s="78"/>
      <c r="Q45" s="78"/>
      <c r="R45" s="78"/>
      <c r="S45" s="78">
        <v>1E-3</v>
      </c>
      <c r="T45" s="78"/>
      <c r="U45" s="78"/>
      <c r="V45" s="78"/>
      <c r="W45" s="78"/>
      <c r="X45" s="79">
        <f t="shared" si="2"/>
        <v>6.9500000000000006E-2</v>
      </c>
    </row>
    <row r="46" spans="1:24" x14ac:dyDescent="0.2">
      <c r="A46" s="73" t="s">
        <v>108</v>
      </c>
      <c r="B46" s="74"/>
      <c r="C46" s="75" t="s">
        <v>109</v>
      </c>
      <c r="D46" s="75" t="str">
        <f>+'P.O.D. Worksheet'!C37</f>
        <v>03-000</v>
      </c>
      <c r="E46" s="76">
        <v>4.8500000000000001E-2</v>
      </c>
      <c r="F46" s="77" t="str">
        <f t="shared" si="0"/>
        <v>*</v>
      </c>
      <c r="G46" s="78">
        <v>0.01</v>
      </c>
      <c r="H46" s="78">
        <v>2.5000000000000001E-3</v>
      </c>
      <c r="I46" s="78"/>
      <c r="J46" s="78"/>
      <c r="K46" s="78"/>
      <c r="L46" s="78">
        <v>2.5000000000000001E-3</v>
      </c>
      <c r="M46" s="78"/>
      <c r="N46" s="78"/>
      <c r="O46" s="78">
        <v>2.5000000000000001E-3</v>
      </c>
      <c r="P46" s="78"/>
      <c r="Q46" s="78"/>
      <c r="R46" s="78"/>
      <c r="S46" s="78">
        <v>1E-3</v>
      </c>
      <c r="T46" s="78"/>
      <c r="U46" s="78"/>
      <c r="V46" s="78"/>
      <c r="W46" s="78"/>
      <c r="X46" s="79">
        <f t="shared" si="2"/>
        <v>6.7000000000000004E-2</v>
      </c>
    </row>
    <row r="47" spans="1:24" x14ac:dyDescent="0.2">
      <c r="A47" s="73" t="s">
        <v>110</v>
      </c>
      <c r="B47" s="74"/>
      <c r="C47" s="75" t="s">
        <v>111</v>
      </c>
      <c r="D47" s="75" t="str">
        <f>+'P.O.D. Worksheet'!C38</f>
        <v>03-049</v>
      </c>
      <c r="E47" s="76">
        <v>4.8500000000000001E-2</v>
      </c>
      <c r="F47" s="77" t="str">
        <f t="shared" si="0"/>
        <v>*</v>
      </c>
      <c r="G47" s="78">
        <v>0.01</v>
      </c>
      <c r="H47" s="78">
        <v>2.5000000000000001E-3</v>
      </c>
      <c r="I47" s="78">
        <v>3.0000000000000001E-3</v>
      </c>
      <c r="J47" s="78"/>
      <c r="K47" s="78"/>
      <c r="L47" s="78">
        <v>2.5000000000000001E-3</v>
      </c>
      <c r="M47" s="78"/>
      <c r="N47" s="78"/>
      <c r="O47" s="78">
        <v>2.5000000000000001E-3</v>
      </c>
      <c r="P47" s="78"/>
      <c r="Q47" s="78"/>
      <c r="R47" s="78"/>
      <c r="S47" s="78">
        <v>1E-3</v>
      </c>
      <c r="T47" s="78"/>
      <c r="U47" s="78"/>
      <c r="V47" s="78"/>
      <c r="W47" s="78"/>
      <c r="X47" s="79">
        <f t="shared" si="2"/>
        <v>7.0000000000000007E-2</v>
      </c>
    </row>
    <row r="48" spans="1:24" x14ac:dyDescent="0.2">
      <c r="A48" s="73" t="s">
        <v>112</v>
      </c>
      <c r="B48" s="74"/>
      <c r="C48" s="75" t="s">
        <v>113</v>
      </c>
      <c r="D48" s="75" t="str">
        <f>+'P.O.D. Worksheet'!C39</f>
        <v>03-000</v>
      </c>
      <c r="E48" s="76">
        <v>4.8500000000000001E-2</v>
      </c>
      <c r="F48" s="77" t="str">
        <f t="shared" si="0"/>
        <v>*</v>
      </c>
      <c r="G48" s="78">
        <v>0.01</v>
      </c>
      <c r="H48" s="78">
        <v>2.5000000000000001E-3</v>
      </c>
      <c r="I48" s="78"/>
      <c r="J48" s="78"/>
      <c r="K48" s="78"/>
      <c r="L48" s="78">
        <v>2.5000000000000001E-3</v>
      </c>
      <c r="M48" s="78"/>
      <c r="N48" s="78"/>
      <c r="O48" s="78">
        <v>2.5000000000000001E-3</v>
      </c>
      <c r="P48" s="78"/>
      <c r="Q48" s="78"/>
      <c r="R48" s="78"/>
      <c r="S48" s="78">
        <v>1E-3</v>
      </c>
      <c r="T48" s="78"/>
      <c r="U48" s="78"/>
      <c r="V48" s="78"/>
      <c r="W48" s="78"/>
      <c r="X48" s="79">
        <f t="shared" si="2"/>
        <v>6.7000000000000004E-2</v>
      </c>
    </row>
    <row r="49" spans="1:24" x14ac:dyDescent="0.2">
      <c r="A49" s="73" t="s">
        <v>114</v>
      </c>
      <c r="B49" s="74"/>
      <c r="C49" s="75" t="s">
        <v>115</v>
      </c>
      <c r="D49" s="75" t="str">
        <f>+'P.O.D. Worksheet'!C40</f>
        <v>03-056</v>
      </c>
      <c r="E49" s="76">
        <v>4.8500000000000001E-2</v>
      </c>
      <c r="F49" s="77" t="str">
        <f t="shared" si="0"/>
        <v>*</v>
      </c>
      <c r="G49" s="78">
        <v>0.01</v>
      </c>
      <c r="H49" s="78">
        <v>2.5000000000000001E-3</v>
      </c>
      <c r="I49" s="78">
        <v>3.0000000000000001E-3</v>
      </c>
      <c r="J49" s="78"/>
      <c r="K49" s="78"/>
      <c r="L49" s="78">
        <v>2.5000000000000001E-3</v>
      </c>
      <c r="M49" s="78"/>
      <c r="N49" s="78"/>
      <c r="O49" s="78">
        <v>2.5000000000000001E-3</v>
      </c>
      <c r="P49" s="78"/>
      <c r="Q49" s="78"/>
      <c r="R49" s="78"/>
      <c r="S49" s="78">
        <v>1E-3</v>
      </c>
      <c r="T49" s="78"/>
      <c r="U49" s="78"/>
      <c r="V49" s="78"/>
      <c r="W49" s="78"/>
      <c r="X49" s="79">
        <f t="shared" si="2"/>
        <v>7.0000000000000007E-2</v>
      </c>
    </row>
    <row r="50" spans="1:24" x14ac:dyDescent="0.2">
      <c r="A50" s="73" t="s">
        <v>116</v>
      </c>
      <c r="B50" s="74"/>
      <c r="C50" s="75" t="s">
        <v>117</v>
      </c>
      <c r="D50" s="75" t="str">
        <f>+'P.O.D. Worksheet'!C41</f>
        <v>03-059</v>
      </c>
      <c r="E50" s="76">
        <v>4.8500000000000001E-2</v>
      </c>
      <c r="F50" s="77" t="str">
        <f t="shared" si="0"/>
        <v>*</v>
      </c>
      <c r="G50" s="78">
        <v>0.01</v>
      </c>
      <c r="H50" s="78">
        <v>2.5000000000000001E-3</v>
      </c>
      <c r="I50" s="78">
        <v>3.0000000000000001E-3</v>
      </c>
      <c r="J50" s="78"/>
      <c r="K50" s="78"/>
      <c r="L50" s="78">
        <v>2.5000000000000001E-3</v>
      </c>
      <c r="M50" s="78"/>
      <c r="N50" s="78"/>
      <c r="O50" s="78">
        <v>2.5000000000000001E-3</v>
      </c>
      <c r="P50" s="78"/>
      <c r="Q50" s="78"/>
      <c r="R50" s="78"/>
      <c r="S50" s="78">
        <v>1E-3</v>
      </c>
      <c r="T50" s="78"/>
      <c r="U50" s="78"/>
      <c r="V50" s="78"/>
      <c r="W50" s="78"/>
      <c r="X50" s="79">
        <f t="shared" si="2"/>
        <v>7.0000000000000007E-2</v>
      </c>
    </row>
    <row r="51" spans="1:24" x14ac:dyDescent="0.2">
      <c r="A51" s="73" t="s">
        <v>118</v>
      </c>
      <c r="B51" s="74"/>
      <c r="C51" s="75" t="s">
        <v>119</v>
      </c>
      <c r="D51" s="75" t="str">
        <f>+'P.O.D. Worksheet'!C42</f>
        <v>03-060</v>
      </c>
      <c r="E51" s="76">
        <v>4.8500000000000001E-2</v>
      </c>
      <c r="F51" s="77" t="str">
        <f t="shared" si="0"/>
        <v>*</v>
      </c>
      <c r="G51" s="78">
        <v>0.01</v>
      </c>
      <c r="H51" s="78">
        <v>2.5000000000000001E-3</v>
      </c>
      <c r="I51" s="78">
        <v>3.0000000000000001E-3</v>
      </c>
      <c r="J51" s="78"/>
      <c r="K51" s="78"/>
      <c r="L51" s="78">
        <v>2.5000000000000001E-3</v>
      </c>
      <c r="M51" s="78"/>
      <c r="N51" s="78"/>
      <c r="O51" s="78">
        <v>2.5000000000000001E-3</v>
      </c>
      <c r="P51" s="78"/>
      <c r="Q51" s="78"/>
      <c r="R51" s="78"/>
      <c r="S51" s="78">
        <v>1E-3</v>
      </c>
      <c r="T51" s="78"/>
      <c r="U51" s="78"/>
      <c r="V51" s="78"/>
      <c r="W51" s="78"/>
      <c r="X51" s="79">
        <f t="shared" si="2"/>
        <v>7.0000000000000007E-2</v>
      </c>
    </row>
    <row r="52" spans="1:24" x14ac:dyDescent="0.2">
      <c r="A52" s="73" t="s">
        <v>120</v>
      </c>
      <c r="B52" s="74"/>
      <c r="C52" s="75" t="s">
        <v>121</v>
      </c>
      <c r="D52" s="75" t="str">
        <f>+'P.O.D. Worksheet'!C43</f>
        <v>03-062</v>
      </c>
      <c r="E52" s="76">
        <v>4.8500000000000001E-2</v>
      </c>
      <c r="F52" s="77" t="str">
        <f t="shared" si="0"/>
        <v>*</v>
      </c>
      <c r="G52" s="78">
        <v>0.01</v>
      </c>
      <c r="H52" s="78">
        <v>2.5000000000000001E-3</v>
      </c>
      <c r="I52" s="78">
        <v>3.0000000000000001E-3</v>
      </c>
      <c r="J52" s="78"/>
      <c r="K52" s="78"/>
      <c r="L52" s="78">
        <v>2.5000000000000001E-3</v>
      </c>
      <c r="M52" s="78"/>
      <c r="N52" s="78"/>
      <c r="O52" s="78">
        <v>2.5000000000000001E-3</v>
      </c>
      <c r="P52" s="78"/>
      <c r="Q52" s="78"/>
      <c r="R52" s="78"/>
      <c r="S52" s="78">
        <v>1E-3</v>
      </c>
      <c r="T52" s="78"/>
      <c r="U52" s="78"/>
      <c r="V52" s="78"/>
      <c r="W52" s="78"/>
      <c r="X52" s="79">
        <f t="shared" si="2"/>
        <v>7.0000000000000007E-2</v>
      </c>
    </row>
    <row r="53" spans="1:24" x14ac:dyDescent="0.2">
      <c r="A53" s="73" t="s">
        <v>122</v>
      </c>
      <c r="B53" s="74"/>
      <c r="C53" s="75" t="s">
        <v>123</v>
      </c>
      <c r="D53" s="75" t="str">
        <f>+'P.O.D. Worksheet'!C44</f>
        <v>03-000</v>
      </c>
      <c r="E53" s="76">
        <v>4.8500000000000001E-2</v>
      </c>
      <c r="F53" s="77" t="str">
        <f t="shared" si="0"/>
        <v>*</v>
      </c>
      <c r="G53" s="78">
        <v>0.01</v>
      </c>
      <c r="H53" s="78">
        <v>2.5000000000000001E-3</v>
      </c>
      <c r="I53" s="78"/>
      <c r="J53" s="78"/>
      <c r="K53" s="78"/>
      <c r="L53" s="78">
        <v>2.5000000000000001E-3</v>
      </c>
      <c r="M53" s="78"/>
      <c r="N53" s="78"/>
      <c r="O53" s="78">
        <v>2.5000000000000001E-3</v>
      </c>
      <c r="P53" s="78"/>
      <c r="Q53" s="78"/>
      <c r="R53" s="78"/>
      <c r="S53" s="78">
        <v>1E-3</v>
      </c>
      <c r="T53" s="78"/>
      <c r="U53" s="78"/>
      <c r="V53" s="78"/>
      <c r="W53" s="78"/>
      <c r="X53" s="79">
        <f t="shared" si="2"/>
        <v>6.7000000000000004E-2</v>
      </c>
    </row>
    <row r="54" spans="1:24" x14ac:dyDescent="0.2">
      <c r="A54" s="73" t="s">
        <v>124</v>
      </c>
      <c r="B54" s="74"/>
      <c r="C54" s="75" t="s">
        <v>125</v>
      </c>
      <c r="D54" s="75" t="str">
        <f>+'P.O.D. Worksheet'!C45</f>
        <v>03-000</v>
      </c>
      <c r="E54" s="76">
        <v>4.8500000000000001E-2</v>
      </c>
      <c r="F54" s="77" t="str">
        <f t="shared" si="0"/>
        <v>*</v>
      </c>
      <c r="G54" s="78">
        <v>0.01</v>
      </c>
      <c r="H54" s="78">
        <v>2.5000000000000001E-3</v>
      </c>
      <c r="I54" s="78"/>
      <c r="J54" s="78"/>
      <c r="K54" s="78"/>
      <c r="L54" s="78">
        <v>2.5000000000000001E-3</v>
      </c>
      <c r="M54" s="78"/>
      <c r="N54" s="78"/>
      <c r="O54" s="78">
        <v>2.5000000000000001E-3</v>
      </c>
      <c r="P54" s="78"/>
      <c r="Q54" s="78"/>
      <c r="R54" s="78"/>
      <c r="S54" s="78">
        <v>1E-3</v>
      </c>
      <c r="T54" s="78"/>
      <c r="U54" s="78"/>
      <c r="V54" s="78"/>
      <c r="W54" s="78"/>
      <c r="X54" s="79">
        <f t="shared" si="2"/>
        <v>6.7000000000000004E-2</v>
      </c>
    </row>
    <row r="55" spans="1:24" x14ac:dyDescent="0.2">
      <c r="A55" s="73" t="s">
        <v>126</v>
      </c>
      <c r="B55" s="74"/>
      <c r="C55" s="75" t="s">
        <v>127</v>
      </c>
      <c r="D55" s="75" t="str">
        <f>+'P.O.D. Worksheet'!C46</f>
        <v>03-098</v>
      </c>
      <c r="E55" s="76">
        <v>4.8500000000000001E-2</v>
      </c>
      <c r="F55" s="77" t="str">
        <f t="shared" si="0"/>
        <v>*</v>
      </c>
      <c r="G55" s="78">
        <v>0.01</v>
      </c>
      <c r="H55" s="78">
        <v>2.5000000000000001E-3</v>
      </c>
      <c r="I55" s="78">
        <v>3.0000000000000001E-3</v>
      </c>
      <c r="J55" s="78"/>
      <c r="K55" s="78"/>
      <c r="L55" s="78">
        <v>2.5000000000000001E-3</v>
      </c>
      <c r="M55" s="78"/>
      <c r="N55" s="78"/>
      <c r="O55" s="78">
        <v>2.5000000000000001E-3</v>
      </c>
      <c r="P55" s="78"/>
      <c r="Q55" s="78"/>
      <c r="R55" s="78"/>
      <c r="S55" s="78">
        <v>1E-3</v>
      </c>
      <c r="T55" s="78"/>
      <c r="U55" s="78"/>
      <c r="V55" s="78"/>
      <c r="W55" s="78"/>
      <c r="X55" s="79">
        <f t="shared" si="2"/>
        <v>7.0000000000000007E-2</v>
      </c>
    </row>
    <row r="56" spans="1:24" x14ac:dyDescent="0.2">
      <c r="A56" s="73" t="s">
        <v>610</v>
      </c>
      <c r="B56" s="83" t="s">
        <v>228</v>
      </c>
      <c r="C56" s="84" t="s">
        <v>611</v>
      </c>
      <c r="D56" s="84" t="str">
        <f>+'P.O.D. Worksheet'!C47</f>
        <v>03-900</v>
      </c>
      <c r="E56" s="76">
        <v>4.8500000000000001E-2</v>
      </c>
      <c r="F56" s="77" t="str">
        <f t="shared" si="0"/>
        <v>*</v>
      </c>
      <c r="G56" s="78">
        <v>0.01</v>
      </c>
      <c r="H56" s="78">
        <v>2.5000000000000001E-3</v>
      </c>
      <c r="I56" s="78">
        <v>2.5000000000000001E-3</v>
      </c>
      <c r="J56" s="78"/>
      <c r="K56" s="78"/>
      <c r="L56" s="78">
        <v>2.5000000000000001E-3</v>
      </c>
      <c r="M56" s="78"/>
      <c r="N56" s="78"/>
      <c r="O56" s="78">
        <v>2.5000000000000001E-3</v>
      </c>
      <c r="P56" s="78"/>
      <c r="Q56" s="78"/>
      <c r="R56" s="78"/>
      <c r="S56" s="78">
        <v>1E-3</v>
      </c>
      <c r="T56" s="78"/>
      <c r="U56" s="78"/>
      <c r="V56" s="78"/>
      <c r="W56" s="78"/>
      <c r="X56" s="79">
        <f t="shared" si="2"/>
        <v>6.9500000000000006E-2</v>
      </c>
    </row>
    <row r="57" spans="1:24" ht="6" customHeight="1" x14ac:dyDescent="0.2">
      <c r="A57" s="80"/>
      <c r="B57" s="81"/>
      <c r="C57" s="81"/>
      <c r="D57" s="81"/>
      <c r="E57" s="82"/>
      <c r="F57" s="82" t="str">
        <f t="shared" si="0"/>
        <v/>
      </c>
      <c r="G57" s="82"/>
      <c r="H57" s="82"/>
      <c r="I57" s="82"/>
      <c r="J57" s="82"/>
      <c r="K57" s="82"/>
      <c r="L57" s="82"/>
      <c r="M57" s="82"/>
      <c r="N57" s="82"/>
      <c r="O57" s="82"/>
      <c r="P57" s="82"/>
      <c r="Q57" s="82"/>
      <c r="R57" s="82"/>
      <c r="S57" s="82"/>
      <c r="T57" s="82"/>
      <c r="U57" s="82"/>
      <c r="V57" s="82"/>
      <c r="W57" s="82"/>
      <c r="X57" s="82"/>
    </row>
    <row r="58" spans="1:24" x14ac:dyDescent="0.2">
      <c r="A58" s="73" t="s">
        <v>128</v>
      </c>
      <c r="B58" s="74"/>
      <c r="C58" s="75" t="s">
        <v>129</v>
      </c>
      <c r="D58" s="75" t="str">
        <f>+'P.O.D. Worksheet'!C49</f>
        <v>04-000</v>
      </c>
      <c r="E58" s="76">
        <v>4.8500000000000001E-2</v>
      </c>
      <c r="F58" s="77" t="str">
        <f t="shared" si="0"/>
        <v>*</v>
      </c>
      <c r="G58" s="78">
        <v>0.01</v>
      </c>
      <c r="H58" s="78">
        <v>2.5000000000000001E-3</v>
      </c>
      <c r="I58" s="78"/>
      <c r="J58" s="78"/>
      <c r="K58" s="78"/>
      <c r="L58" s="78"/>
      <c r="M58" s="78"/>
      <c r="N58" s="78"/>
      <c r="O58" s="78">
        <v>2.5000000000000001E-3</v>
      </c>
      <c r="P58" s="78"/>
      <c r="Q58" s="78"/>
      <c r="R58" s="78"/>
      <c r="S58" s="78"/>
      <c r="T58" s="78"/>
      <c r="U58" s="78"/>
      <c r="V58" s="78"/>
      <c r="W58" s="78"/>
      <c r="X58" s="79">
        <f t="shared" ref="X58:X63" si="3">SUM(E58:W58)</f>
        <v>6.3500000000000001E-2</v>
      </c>
    </row>
    <row r="59" spans="1:24" x14ac:dyDescent="0.2">
      <c r="A59" s="73" t="s">
        <v>130</v>
      </c>
      <c r="B59" s="74"/>
      <c r="C59" s="75" t="s">
        <v>131</v>
      </c>
      <c r="D59" s="75" t="str">
        <f>+'P.O.D. Worksheet'!C50</f>
        <v>04-016</v>
      </c>
      <c r="E59" s="76">
        <v>4.8500000000000001E-2</v>
      </c>
      <c r="F59" s="77" t="str">
        <f t="shared" si="0"/>
        <v>*</v>
      </c>
      <c r="G59" s="78">
        <v>0.01</v>
      </c>
      <c r="H59" s="78">
        <v>2.5000000000000001E-3</v>
      </c>
      <c r="I59" s="78"/>
      <c r="J59" s="78"/>
      <c r="K59" s="78"/>
      <c r="L59" s="78"/>
      <c r="M59" s="78"/>
      <c r="N59" s="78"/>
      <c r="O59" s="78">
        <v>2.5000000000000001E-3</v>
      </c>
      <c r="P59" s="78"/>
      <c r="Q59" s="78"/>
      <c r="R59" s="78"/>
      <c r="S59" s="78">
        <v>1E-3</v>
      </c>
      <c r="T59" s="78"/>
      <c r="U59" s="78"/>
      <c r="V59" s="78"/>
      <c r="W59" s="78"/>
      <c r="X59" s="79">
        <f t="shared" si="3"/>
        <v>6.4500000000000002E-2</v>
      </c>
    </row>
    <row r="60" spans="1:24" x14ac:dyDescent="0.2">
      <c r="A60" s="73" t="s">
        <v>132</v>
      </c>
      <c r="B60" s="74"/>
      <c r="C60" s="75" t="s">
        <v>133</v>
      </c>
      <c r="D60" s="75" t="str">
        <f>+'P.O.D. Worksheet'!C51</f>
        <v>04-035</v>
      </c>
      <c r="E60" s="76">
        <v>4.8500000000000001E-2</v>
      </c>
      <c r="F60" s="77" t="str">
        <f t="shared" si="0"/>
        <v>*</v>
      </c>
      <c r="G60" s="78">
        <v>0.01</v>
      </c>
      <c r="H60" s="78">
        <v>2.5000000000000001E-3</v>
      </c>
      <c r="I60" s="78"/>
      <c r="J60" s="78"/>
      <c r="K60" s="78"/>
      <c r="L60" s="78"/>
      <c r="M60" s="78">
        <v>3.0000000000000001E-3</v>
      </c>
      <c r="N60" s="78"/>
      <c r="O60" s="78">
        <v>2.5000000000000001E-3</v>
      </c>
      <c r="P60" s="78"/>
      <c r="Q60" s="78"/>
      <c r="R60" s="78"/>
      <c r="S60" s="78">
        <v>1E-3</v>
      </c>
      <c r="T60" s="78"/>
      <c r="U60" s="78"/>
      <c r="V60" s="78"/>
      <c r="W60" s="78"/>
      <c r="X60" s="79">
        <f t="shared" si="3"/>
        <v>6.7500000000000004E-2</v>
      </c>
    </row>
    <row r="61" spans="1:24" x14ac:dyDescent="0.2">
      <c r="A61" s="73" t="s">
        <v>134</v>
      </c>
      <c r="B61" s="74"/>
      <c r="C61" s="75" t="s">
        <v>135</v>
      </c>
      <c r="D61" s="75" t="str">
        <f>+'P.O.D. Worksheet'!C52</f>
        <v>04-000</v>
      </c>
      <c r="E61" s="76">
        <v>4.8500000000000001E-2</v>
      </c>
      <c r="F61" s="77" t="str">
        <f t="shared" si="0"/>
        <v>*</v>
      </c>
      <c r="G61" s="78">
        <v>0.01</v>
      </c>
      <c r="H61" s="78">
        <v>2.5000000000000001E-3</v>
      </c>
      <c r="I61" s="78"/>
      <c r="J61" s="78"/>
      <c r="K61" s="78"/>
      <c r="L61" s="78"/>
      <c r="M61" s="78"/>
      <c r="N61" s="78"/>
      <c r="O61" s="78">
        <v>2.5000000000000001E-3</v>
      </c>
      <c r="P61" s="78"/>
      <c r="Q61" s="78"/>
      <c r="R61" s="78"/>
      <c r="S61" s="78"/>
      <c r="T61" s="78"/>
      <c r="U61" s="78"/>
      <c r="V61" s="78"/>
      <c r="W61" s="78"/>
      <c r="X61" s="79">
        <f t="shared" si="3"/>
        <v>6.3500000000000001E-2</v>
      </c>
    </row>
    <row r="62" spans="1:24" x14ac:dyDescent="0.2">
      <c r="A62" s="73" t="s">
        <v>136</v>
      </c>
      <c r="B62" s="74"/>
      <c r="C62" s="75" t="s">
        <v>137</v>
      </c>
      <c r="D62" s="75" t="str">
        <f>+'P.O.D. Worksheet'!C53</f>
        <v>04-053</v>
      </c>
      <c r="E62" s="76">
        <v>4.8500000000000001E-2</v>
      </c>
      <c r="F62" s="77" t="str">
        <f t="shared" si="0"/>
        <v>*</v>
      </c>
      <c r="G62" s="78">
        <v>0.01</v>
      </c>
      <c r="H62" s="78">
        <v>2.5000000000000001E-3</v>
      </c>
      <c r="I62" s="78"/>
      <c r="J62" s="78"/>
      <c r="K62" s="78"/>
      <c r="L62" s="78"/>
      <c r="M62" s="78">
        <v>3.0000000000000001E-3</v>
      </c>
      <c r="N62" s="78"/>
      <c r="O62" s="78">
        <v>2.5000000000000001E-3</v>
      </c>
      <c r="P62" s="78"/>
      <c r="Q62" s="78"/>
      <c r="R62" s="78"/>
      <c r="S62" s="78"/>
      <c r="T62" s="78"/>
      <c r="U62" s="78"/>
      <c r="V62" s="78"/>
      <c r="W62" s="78"/>
      <c r="X62" s="79">
        <f t="shared" si="3"/>
        <v>6.6500000000000004E-2</v>
      </c>
    </row>
    <row r="63" spans="1:24" x14ac:dyDescent="0.2">
      <c r="A63" s="73" t="s">
        <v>138</v>
      </c>
      <c r="B63" s="74"/>
      <c r="C63" s="75" t="s">
        <v>139</v>
      </c>
      <c r="D63" s="75" t="str">
        <f>+'P.O.D. Worksheet'!C54</f>
        <v>04-000</v>
      </c>
      <c r="E63" s="76">
        <v>4.8500000000000001E-2</v>
      </c>
      <c r="F63" s="77" t="str">
        <f t="shared" si="0"/>
        <v>*</v>
      </c>
      <c r="G63" s="78">
        <v>0.01</v>
      </c>
      <c r="H63" s="78">
        <v>2.5000000000000001E-3</v>
      </c>
      <c r="I63" s="78"/>
      <c r="J63" s="78"/>
      <c r="K63" s="78"/>
      <c r="L63" s="78"/>
      <c r="M63" s="78"/>
      <c r="N63" s="78"/>
      <c r="O63" s="78">
        <v>2.5000000000000001E-3</v>
      </c>
      <c r="P63" s="78"/>
      <c r="Q63" s="78"/>
      <c r="R63" s="78"/>
      <c r="S63" s="78"/>
      <c r="T63" s="78"/>
      <c r="U63" s="78"/>
      <c r="V63" s="78"/>
      <c r="W63" s="78"/>
      <c r="X63" s="79">
        <f t="shared" si="3"/>
        <v>6.3500000000000001E-2</v>
      </c>
    </row>
    <row r="64" spans="1:24" ht="6" customHeight="1" x14ac:dyDescent="0.2">
      <c r="A64" s="80"/>
      <c r="B64" s="81"/>
      <c r="C64" s="81"/>
      <c r="D64" s="81"/>
      <c r="E64" s="82"/>
      <c r="F64" s="82" t="str">
        <f t="shared" si="0"/>
        <v/>
      </c>
      <c r="G64" s="82"/>
      <c r="H64" s="82"/>
      <c r="I64" s="82"/>
      <c r="J64" s="82"/>
      <c r="K64" s="82"/>
      <c r="L64" s="82"/>
      <c r="M64" s="82"/>
      <c r="N64" s="82"/>
      <c r="O64" s="82"/>
      <c r="P64" s="82"/>
      <c r="Q64" s="82"/>
      <c r="R64" s="82"/>
      <c r="S64" s="82"/>
      <c r="T64" s="82"/>
      <c r="U64" s="82"/>
      <c r="V64" s="82"/>
      <c r="W64" s="82"/>
      <c r="X64" s="82"/>
    </row>
    <row r="65" spans="1:24" x14ac:dyDescent="0.2">
      <c r="A65" s="73" t="s">
        <v>140</v>
      </c>
      <c r="B65" s="74"/>
      <c r="C65" s="75" t="s">
        <v>141</v>
      </c>
      <c r="D65" s="75" t="str">
        <f>+'P.O.D. Worksheet'!C56</f>
        <v>05-000</v>
      </c>
      <c r="E65" s="76">
        <v>4.8500000000000001E-2</v>
      </c>
      <c r="F65" s="77" t="str">
        <f t="shared" si="0"/>
        <v>*</v>
      </c>
      <c r="G65" s="78">
        <v>0.01</v>
      </c>
      <c r="H65" s="78">
        <v>2.5000000000000001E-3</v>
      </c>
      <c r="I65" s="78"/>
      <c r="J65" s="78"/>
      <c r="K65" s="78"/>
      <c r="L65" s="78"/>
      <c r="M65" s="78"/>
      <c r="N65" s="78"/>
      <c r="O65" s="78">
        <v>2.5000000000000001E-3</v>
      </c>
      <c r="P65" s="78"/>
      <c r="Q65" s="78"/>
      <c r="R65" s="78">
        <v>0.01</v>
      </c>
      <c r="S65" s="78"/>
      <c r="T65" s="78"/>
      <c r="U65" s="78"/>
      <c r="V65" s="78"/>
      <c r="W65" s="78"/>
      <c r="X65" s="79">
        <f>SUM(E65:W65)</f>
        <v>7.3499999999999996E-2</v>
      </c>
    </row>
    <row r="66" spans="1:24" x14ac:dyDescent="0.2">
      <c r="A66" s="73" t="s">
        <v>1127</v>
      </c>
      <c r="B66" s="74"/>
      <c r="C66" s="75" t="s">
        <v>1128</v>
      </c>
      <c r="D66" s="75"/>
      <c r="E66" s="76">
        <v>4.8500000000000001E-2</v>
      </c>
      <c r="F66" s="77" t="str">
        <f t="shared" si="0"/>
        <v>*</v>
      </c>
      <c r="G66" s="78">
        <v>0.01</v>
      </c>
      <c r="H66" s="78">
        <v>2.5000000000000001E-3</v>
      </c>
      <c r="I66" s="78"/>
      <c r="J66" s="78"/>
      <c r="K66" s="78"/>
      <c r="L66" s="78"/>
      <c r="M66" s="78"/>
      <c r="N66" s="78"/>
      <c r="O66" s="78">
        <v>2.5000000000000001E-3</v>
      </c>
      <c r="P66" s="78"/>
      <c r="Q66" s="78"/>
      <c r="R66" s="78">
        <v>0.01</v>
      </c>
      <c r="S66" s="78"/>
      <c r="T66" s="78"/>
      <c r="U66" s="78"/>
      <c r="V66" s="78">
        <v>1.0999999999999999E-2</v>
      </c>
      <c r="W66" s="78"/>
      <c r="X66" s="79">
        <f>SUM(E66:W66)</f>
        <v>8.4499999999999992E-2</v>
      </c>
    </row>
    <row r="67" spans="1:24" x14ac:dyDescent="0.2">
      <c r="A67" s="73" t="s">
        <v>142</v>
      </c>
      <c r="B67" s="74"/>
      <c r="C67" s="75" t="s">
        <v>143</v>
      </c>
      <c r="D67" s="75" t="str">
        <f>+'P.O.D. Worksheet'!C58</f>
        <v>05-000</v>
      </c>
      <c r="E67" s="76">
        <v>4.8500000000000001E-2</v>
      </c>
      <c r="F67" s="77" t="str">
        <f t="shared" si="0"/>
        <v>*</v>
      </c>
      <c r="G67" s="78">
        <v>0.01</v>
      </c>
      <c r="H67" s="78">
        <v>2.5000000000000001E-3</v>
      </c>
      <c r="I67" s="78"/>
      <c r="J67" s="78"/>
      <c r="K67" s="78"/>
      <c r="L67" s="78"/>
      <c r="M67" s="78"/>
      <c r="N67" s="78"/>
      <c r="O67" s="78">
        <v>2.5000000000000001E-3</v>
      </c>
      <c r="P67" s="78"/>
      <c r="Q67" s="78"/>
      <c r="R67" s="78">
        <v>0.01</v>
      </c>
      <c r="S67" s="78"/>
      <c r="T67" s="78"/>
      <c r="U67" s="78"/>
      <c r="V67" s="78"/>
      <c r="W67" s="78"/>
      <c r="X67" s="79">
        <f>SUM(E67:W67)</f>
        <v>7.3499999999999996E-2</v>
      </c>
    </row>
    <row r="68" spans="1:24" ht="6" customHeight="1" x14ac:dyDescent="0.2">
      <c r="A68" s="80"/>
      <c r="B68" s="81"/>
      <c r="C68" s="81"/>
      <c r="D68" s="81"/>
      <c r="E68" s="82"/>
      <c r="F68" s="82" t="str">
        <f t="shared" si="0"/>
        <v/>
      </c>
      <c r="G68" s="82"/>
      <c r="H68" s="82"/>
      <c r="I68" s="82"/>
      <c r="J68" s="82"/>
      <c r="K68" s="82"/>
      <c r="L68" s="82"/>
      <c r="M68" s="82"/>
      <c r="N68" s="82"/>
      <c r="O68" s="82"/>
      <c r="P68" s="82"/>
      <c r="Q68" s="82"/>
      <c r="R68" s="82"/>
      <c r="S68" s="82"/>
      <c r="T68" s="82"/>
      <c r="U68" s="82"/>
      <c r="V68" s="82"/>
      <c r="W68" s="82"/>
      <c r="X68" s="82"/>
    </row>
    <row r="69" spans="1:24" x14ac:dyDescent="0.2">
      <c r="A69" s="73" t="s">
        <v>144</v>
      </c>
      <c r="B69" s="74"/>
      <c r="C69" s="75" t="s">
        <v>145</v>
      </c>
      <c r="D69" s="75" t="str">
        <f>+'P.O.D. Worksheet'!C60</f>
        <v>06-000</v>
      </c>
      <c r="E69" s="76">
        <v>4.8500000000000001E-2</v>
      </c>
      <c r="F69" s="77" t="str">
        <f t="shared" si="0"/>
        <v>*</v>
      </c>
      <c r="G69" s="78">
        <v>0.01</v>
      </c>
      <c r="H69" s="78">
        <v>2.5000000000000001E-3</v>
      </c>
      <c r="I69" s="78">
        <v>2.5000000000000001E-3</v>
      </c>
      <c r="J69" s="78">
        <v>2.5000000000000001E-3</v>
      </c>
      <c r="K69" s="78"/>
      <c r="L69" s="78">
        <v>2.5000000000000001E-3</v>
      </c>
      <c r="M69" s="78"/>
      <c r="N69" s="78"/>
      <c r="O69" s="78">
        <v>2.5000000000000001E-3</v>
      </c>
      <c r="P69" s="78"/>
      <c r="Q69" s="78">
        <v>5.0000000000000001E-4</v>
      </c>
      <c r="R69" s="78"/>
      <c r="S69" s="78"/>
      <c r="T69" s="78"/>
      <c r="U69" s="78"/>
      <c r="V69" s="78"/>
      <c r="W69" s="78"/>
      <c r="X69" s="79">
        <f t="shared" ref="X69:X87" si="4">SUM(E69:W69)</f>
        <v>7.1500000000000008E-2</v>
      </c>
    </row>
    <row r="70" spans="1:24" x14ac:dyDescent="0.2">
      <c r="A70" s="73" t="s">
        <v>146</v>
      </c>
      <c r="B70" s="74"/>
      <c r="C70" s="75" t="s">
        <v>147</v>
      </c>
      <c r="D70" s="75" t="str">
        <f>+'P.O.D. Worksheet'!C61</f>
        <v>06-004</v>
      </c>
      <c r="E70" s="76">
        <v>4.8500000000000001E-2</v>
      </c>
      <c r="F70" s="77" t="str">
        <f t="shared" si="0"/>
        <v>*</v>
      </c>
      <c r="G70" s="78">
        <v>0.01</v>
      </c>
      <c r="H70" s="78">
        <v>2.5000000000000001E-3</v>
      </c>
      <c r="I70" s="78">
        <v>2.5000000000000001E-3</v>
      </c>
      <c r="J70" s="78">
        <v>2.5000000000000001E-3</v>
      </c>
      <c r="K70" s="78"/>
      <c r="L70" s="78">
        <v>2.5000000000000001E-3</v>
      </c>
      <c r="M70" s="78"/>
      <c r="N70" s="78"/>
      <c r="O70" s="78">
        <v>2.5000000000000001E-3</v>
      </c>
      <c r="P70" s="78"/>
      <c r="Q70" s="78">
        <v>5.0000000000000001E-4</v>
      </c>
      <c r="R70" s="78"/>
      <c r="S70" s="78">
        <v>1E-3</v>
      </c>
      <c r="T70" s="78"/>
      <c r="U70" s="78"/>
      <c r="V70" s="78"/>
      <c r="W70" s="78"/>
      <c r="X70" s="79">
        <f t="shared" si="4"/>
        <v>7.2500000000000009E-2</v>
      </c>
    </row>
    <row r="71" spans="1:24" x14ac:dyDescent="0.2">
      <c r="A71" s="73" t="s">
        <v>148</v>
      </c>
      <c r="B71" s="74"/>
      <c r="C71" s="75" t="s">
        <v>149</v>
      </c>
      <c r="D71" s="75" t="str">
        <f>+'P.O.D. Worksheet'!C62</f>
        <v>06-006</v>
      </c>
      <c r="E71" s="76">
        <v>4.8500000000000001E-2</v>
      </c>
      <c r="F71" s="77" t="str">
        <f t="shared" si="0"/>
        <v>*</v>
      </c>
      <c r="G71" s="78">
        <v>0.01</v>
      </c>
      <c r="H71" s="78">
        <v>2.5000000000000001E-3</v>
      </c>
      <c r="I71" s="78">
        <v>2.5000000000000001E-3</v>
      </c>
      <c r="J71" s="78">
        <v>2.5000000000000001E-3</v>
      </c>
      <c r="K71" s="78"/>
      <c r="L71" s="78">
        <v>2.5000000000000001E-3</v>
      </c>
      <c r="M71" s="78"/>
      <c r="N71" s="78"/>
      <c r="O71" s="78">
        <v>2.5000000000000001E-3</v>
      </c>
      <c r="P71" s="78"/>
      <c r="Q71" s="78">
        <v>5.0000000000000001E-4</v>
      </c>
      <c r="R71" s="78"/>
      <c r="S71" s="78">
        <v>1E-3</v>
      </c>
      <c r="T71" s="78"/>
      <c r="U71" s="78"/>
      <c r="V71" s="78"/>
      <c r="W71" s="78"/>
      <c r="X71" s="79">
        <f t="shared" si="4"/>
        <v>7.2500000000000009E-2</v>
      </c>
    </row>
    <row r="72" spans="1:24" x14ac:dyDescent="0.2">
      <c r="A72" s="73" t="s">
        <v>150</v>
      </c>
      <c r="B72" s="74"/>
      <c r="C72" s="75" t="s">
        <v>151</v>
      </c>
      <c r="D72" s="75" t="str">
        <f>+'P.O.D. Worksheet'!C63</f>
        <v>06-008</v>
      </c>
      <c r="E72" s="76">
        <v>4.8500000000000001E-2</v>
      </c>
      <c r="F72" s="77" t="str">
        <f t="shared" si="0"/>
        <v>*</v>
      </c>
      <c r="G72" s="78">
        <v>0.01</v>
      </c>
      <c r="H72" s="78">
        <v>2.5000000000000001E-3</v>
      </c>
      <c r="I72" s="78">
        <v>2.5000000000000001E-3</v>
      </c>
      <c r="J72" s="78">
        <v>2.5000000000000001E-3</v>
      </c>
      <c r="K72" s="78"/>
      <c r="L72" s="78">
        <v>2.5000000000000001E-3</v>
      </c>
      <c r="M72" s="78"/>
      <c r="N72" s="78"/>
      <c r="O72" s="78">
        <v>2.5000000000000001E-3</v>
      </c>
      <c r="P72" s="78"/>
      <c r="Q72" s="78">
        <v>5.0000000000000001E-4</v>
      </c>
      <c r="R72" s="78"/>
      <c r="S72" s="78">
        <v>1E-3</v>
      </c>
      <c r="T72" s="78"/>
      <c r="U72" s="78"/>
      <c r="V72" s="78"/>
      <c r="W72" s="78"/>
      <c r="X72" s="79">
        <f t="shared" si="4"/>
        <v>7.2500000000000009E-2</v>
      </c>
    </row>
    <row r="73" spans="1:24" x14ac:dyDescent="0.2">
      <c r="A73" s="73" t="s">
        <v>152</v>
      </c>
      <c r="B73" s="74"/>
      <c r="C73" s="75" t="s">
        <v>153</v>
      </c>
      <c r="D73" s="75" t="str">
        <f>+'P.O.D. Worksheet'!C64</f>
        <v>06-000</v>
      </c>
      <c r="E73" s="76">
        <v>4.8500000000000001E-2</v>
      </c>
      <c r="F73" s="77" t="str">
        <f t="shared" si="0"/>
        <v>*</v>
      </c>
      <c r="G73" s="78">
        <v>0.01</v>
      </c>
      <c r="H73" s="78">
        <v>2.5000000000000001E-3</v>
      </c>
      <c r="I73" s="78">
        <v>2.5000000000000001E-3</v>
      </c>
      <c r="J73" s="78">
        <v>2.5000000000000001E-3</v>
      </c>
      <c r="K73" s="78"/>
      <c r="L73" s="78">
        <v>2.5000000000000001E-3</v>
      </c>
      <c r="M73" s="78"/>
      <c r="N73" s="78"/>
      <c r="O73" s="78">
        <v>2.5000000000000001E-3</v>
      </c>
      <c r="P73" s="78"/>
      <c r="Q73" s="78">
        <v>5.0000000000000001E-4</v>
      </c>
      <c r="R73" s="78"/>
      <c r="S73" s="78"/>
      <c r="T73" s="78"/>
      <c r="U73" s="78"/>
      <c r="V73" s="78"/>
      <c r="W73" s="78"/>
      <c r="X73" s="79">
        <f t="shared" si="4"/>
        <v>7.1500000000000008E-2</v>
      </c>
    </row>
    <row r="74" spans="1:24" x14ac:dyDescent="0.2">
      <c r="A74" s="73" t="s">
        <v>154</v>
      </c>
      <c r="B74" s="74"/>
      <c r="C74" s="75" t="s">
        <v>155</v>
      </c>
      <c r="D74" s="75" t="str">
        <f>+'P.O.D. Worksheet'!C65</f>
        <v>06-017</v>
      </c>
      <c r="E74" s="76">
        <v>4.8500000000000001E-2</v>
      </c>
      <c r="F74" s="77" t="str">
        <f t="shared" si="0"/>
        <v>*</v>
      </c>
      <c r="G74" s="78">
        <v>0.01</v>
      </c>
      <c r="H74" s="78">
        <v>2.5000000000000001E-3</v>
      </c>
      <c r="I74" s="78">
        <v>2.5000000000000001E-3</v>
      </c>
      <c r="J74" s="78">
        <v>2.5000000000000001E-3</v>
      </c>
      <c r="K74" s="78"/>
      <c r="L74" s="78">
        <v>2.5000000000000001E-3</v>
      </c>
      <c r="M74" s="78"/>
      <c r="N74" s="78"/>
      <c r="O74" s="78">
        <v>2.5000000000000001E-3</v>
      </c>
      <c r="P74" s="78"/>
      <c r="Q74" s="78">
        <v>5.0000000000000001E-4</v>
      </c>
      <c r="R74" s="78"/>
      <c r="S74" s="78">
        <v>1E-3</v>
      </c>
      <c r="T74" s="78"/>
      <c r="U74" s="78"/>
      <c r="V74" s="78"/>
      <c r="W74" s="78"/>
      <c r="X74" s="79">
        <f t="shared" si="4"/>
        <v>7.2500000000000009E-2</v>
      </c>
    </row>
    <row r="75" spans="1:24" x14ac:dyDescent="0.2">
      <c r="A75" s="73" t="s">
        <v>156</v>
      </c>
      <c r="B75" s="74"/>
      <c r="C75" s="75" t="s">
        <v>157</v>
      </c>
      <c r="D75" s="75" t="str">
        <f>+'P.O.D. Worksheet'!C66</f>
        <v>06-000</v>
      </c>
      <c r="E75" s="76">
        <v>4.8500000000000001E-2</v>
      </c>
      <c r="F75" s="77" t="str">
        <f t="shared" si="0"/>
        <v>*</v>
      </c>
      <c r="G75" s="78">
        <v>0.01</v>
      </c>
      <c r="H75" s="78">
        <v>2.5000000000000001E-3</v>
      </c>
      <c r="I75" s="78">
        <v>2.5000000000000001E-3</v>
      </c>
      <c r="J75" s="78">
        <v>2.5000000000000001E-3</v>
      </c>
      <c r="K75" s="78"/>
      <c r="L75" s="78">
        <v>2.5000000000000001E-3</v>
      </c>
      <c r="M75" s="78"/>
      <c r="N75" s="78"/>
      <c r="O75" s="78">
        <v>2.5000000000000001E-3</v>
      </c>
      <c r="P75" s="78"/>
      <c r="Q75" s="78">
        <v>5.0000000000000001E-4</v>
      </c>
      <c r="R75" s="78"/>
      <c r="S75" s="78"/>
      <c r="T75" s="78"/>
      <c r="U75" s="78"/>
      <c r="V75" s="78"/>
      <c r="W75" s="78"/>
      <c r="X75" s="79">
        <f t="shared" si="4"/>
        <v>7.1500000000000008E-2</v>
      </c>
    </row>
    <row r="76" spans="1:24" x14ac:dyDescent="0.2">
      <c r="A76" s="73" t="s">
        <v>158</v>
      </c>
      <c r="B76" s="74"/>
      <c r="C76" s="75" t="s">
        <v>159</v>
      </c>
      <c r="D76" s="75" t="str">
        <f>+'P.O.D. Worksheet'!C67</f>
        <v>06-030</v>
      </c>
      <c r="E76" s="76">
        <v>4.8500000000000001E-2</v>
      </c>
      <c r="F76" s="77" t="str">
        <f t="shared" si="0"/>
        <v>*</v>
      </c>
      <c r="G76" s="78">
        <v>0.01</v>
      </c>
      <c r="H76" s="78">
        <v>2.5000000000000001E-3</v>
      </c>
      <c r="I76" s="78">
        <v>2.5000000000000001E-3</v>
      </c>
      <c r="J76" s="78">
        <v>2.5000000000000001E-3</v>
      </c>
      <c r="K76" s="78"/>
      <c r="L76" s="78">
        <v>2.5000000000000001E-3</v>
      </c>
      <c r="M76" s="78"/>
      <c r="N76" s="78"/>
      <c r="O76" s="78">
        <v>2.5000000000000001E-3</v>
      </c>
      <c r="P76" s="78"/>
      <c r="Q76" s="78">
        <v>5.0000000000000001E-4</v>
      </c>
      <c r="R76" s="78"/>
      <c r="S76" s="78">
        <v>1E-3</v>
      </c>
      <c r="T76" s="78"/>
      <c r="U76" s="78"/>
      <c r="V76" s="78"/>
      <c r="W76" s="78"/>
      <c r="X76" s="79">
        <f t="shared" si="4"/>
        <v>7.2500000000000009E-2</v>
      </c>
    </row>
    <row r="77" spans="1:24" x14ac:dyDescent="0.2">
      <c r="A77" s="73" t="s">
        <v>160</v>
      </c>
      <c r="B77" s="74"/>
      <c r="C77" s="75" t="s">
        <v>161</v>
      </c>
      <c r="D77" s="75" t="str">
        <f>+'P.O.D. Worksheet'!C68</f>
        <v>06-035</v>
      </c>
      <c r="E77" s="76">
        <v>4.8500000000000001E-2</v>
      </c>
      <c r="F77" s="77" t="str">
        <f t="shared" si="0"/>
        <v>*</v>
      </c>
      <c r="G77" s="78">
        <v>0.01</v>
      </c>
      <c r="H77" s="78">
        <v>2.5000000000000001E-3</v>
      </c>
      <c r="I77" s="78">
        <v>2.5000000000000001E-3</v>
      </c>
      <c r="J77" s="78">
        <v>2.5000000000000001E-3</v>
      </c>
      <c r="K77" s="78"/>
      <c r="L77" s="78">
        <v>2.5000000000000001E-3</v>
      </c>
      <c r="M77" s="78"/>
      <c r="N77" s="78"/>
      <c r="O77" s="78">
        <v>2.5000000000000001E-3</v>
      </c>
      <c r="P77" s="78"/>
      <c r="Q77" s="78">
        <v>5.0000000000000001E-4</v>
      </c>
      <c r="R77" s="78"/>
      <c r="S77" s="78">
        <v>1E-3</v>
      </c>
      <c r="T77" s="78"/>
      <c r="U77" s="78"/>
      <c r="V77" s="78"/>
      <c r="W77" s="78"/>
      <c r="X77" s="79">
        <f t="shared" si="4"/>
        <v>7.2500000000000009E-2</v>
      </c>
    </row>
    <row r="78" spans="1:24" x14ac:dyDescent="0.2">
      <c r="A78" s="73" t="s">
        <v>162</v>
      </c>
      <c r="B78" s="74"/>
      <c r="C78" s="75" t="s">
        <v>163</v>
      </c>
      <c r="D78" s="75" t="str">
        <f>+'P.O.D. Worksheet'!C69</f>
        <v>06-000</v>
      </c>
      <c r="E78" s="76">
        <v>4.8500000000000001E-2</v>
      </c>
      <c r="F78" s="77" t="str">
        <f t="shared" ref="F78:F141" si="5">IF(E78=0.0485,"*","")</f>
        <v>*</v>
      </c>
      <c r="G78" s="78">
        <v>0.01</v>
      </c>
      <c r="H78" s="78">
        <v>2.5000000000000001E-3</v>
      </c>
      <c r="I78" s="78">
        <v>2.5000000000000001E-3</v>
      </c>
      <c r="J78" s="78">
        <v>2.5000000000000001E-3</v>
      </c>
      <c r="K78" s="78"/>
      <c r="L78" s="78">
        <v>2.5000000000000001E-3</v>
      </c>
      <c r="M78" s="78"/>
      <c r="N78" s="78"/>
      <c r="O78" s="78">
        <v>2.5000000000000001E-3</v>
      </c>
      <c r="P78" s="78"/>
      <c r="Q78" s="78">
        <v>5.0000000000000001E-4</v>
      </c>
      <c r="R78" s="78"/>
      <c r="S78" s="78"/>
      <c r="T78" s="78"/>
      <c r="U78" s="78"/>
      <c r="V78" s="78"/>
      <c r="W78" s="78"/>
      <c r="X78" s="79">
        <f t="shared" si="4"/>
        <v>7.1500000000000008E-2</v>
      </c>
    </row>
    <row r="79" spans="1:24" x14ac:dyDescent="0.2">
      <c r="A79" s="73" t="s">
        <v>164</v>
      </c>
      <c r="B79" s="74"/>
      <c r="C79" s="75" t="s">
        <v>165</v>
      </c>
      <c r="D79" s="75" t="str">
        <f>+'P.O.D. Worksheet'!C70</f>
        <v>06-000</v>
      </c>
      <c r="E79" s="76">
        <v>4.8500000000000001E-2</v>
      </c>
      <c r="F79" s="77" t="str">
        <f t="shared" si="5"/>
        <v>*</v>
      </c>
      <c r="G79" s="78">
        <v>0.01</v>
      </c>
      <c r="H79" s="78">
        <v>2.5000000000000001E-3</v>
      </c>
      <c r="I79" s="78">
        <v>2.5000000000000001E-3</v>
      </c>
      <c r="J79" s="78">
        <v>2.5000000000000001E-3</v>
      </c>
      <c r="K79" s="78"/>
      <c r="L79" s="78">
        <v>2.5000000000000001E-3</v>
      </c>
      <c r="M79" s="78"/>
      <c r="N79" s="78"/>
      <c r="O79" s="78">
        <v>2.5000000000000001E-3</v>
      </c>
      <c r="P79" s="78"/>
      <c r="Q79" s="78">
        <v>5.0000000000000001E-4</v>
      </c>
      <c r="R79" s="78"/>
      <c r="S79" s="78"/>
      <c r="T79" s="78"/>
      <c r="U79" s="78"/>
      <c r="V79" s="78"/>
      <c r="W79" s="78"/>
      <c r="X79" s="79">
        <f t="shared" si="4"/>
        <v>7.1500000000000008E-2</v>
      </c>
    </row>
    <row r="80" spans="1:24" x14ac:dyDescent="0.2">
      <c r="A80" s="73" t="s">
        <v>166</v>
      </c>
      <c r="B80" s="74"/>
      <c r="C80" s="75" t="s">
        <v>167</v>
      </c>
      <c r="D80" s="75" t="str">
        <f>+'P.O.D. Worksheet'!C71</f>
        <v>06-049</v>
      </c>
      <c r="E80" s="76">
        <v>4.8500000000000001E-2</v>
      </c>
      <c r="F80" s="77" t="str">
        <f t="shared" si="5"/>
        <v>*</v>
      </c>
      <c r="G80" s="78">
        <v>0.01</v>
      </c>
      <c r="H80" s="78">
        <v>2.5000000000000001E-3</v>
      </c>
      <c r="I80" s="78">
        <v>2.5000000000000001E-3</v>
      </c>
      <c r="J80" s="78">
        <v>2.5000000000000001E-3</v>
      </c>
      <c r="K80" s="78"/>
      <c r="L80" s="78">
        <v>2.5000000000000001E-3</v>
      </c>
      <c r="M80" s="78"/>
      <c r="N80" s="78"/>
      <c r="O80" s="78">
        <v>2.5000000000000001E-3</v>
      </c>
      <c r="P80" s="78"/>
      <c r="Q80" s="78">
        <v>5.0000000000000001E-4</v>
      </c>
      <c r="R80" s="78"/>
      <c r="S80" s="78">
        <v>1E-3</v>
      </c>
      <c r="T80" s="78"/>
      <c r="U80" s="78"/>
      <c r="V80" s="78"/>
      <c r="W80" s="78"/>
      <c r="X80" s="79">
        <f t="shared" si="4"/>
        <v>7.2500000000000009E-2</v>
      </c>
    </row>
    <row r="81" spans="1:24" x14ac:dyDescent="0.2">
      <c r="A81" s="73" t="s">
        <v>168</v>
      </c>
      <c r="B81" s="74"/>
      <c r="C81" s="75" t="s">
        <v>169</v>
      </c>
      <c r="D81" s="75" t="str">
        <f>+'P.O.D. Worksheet'!C72</f>
        <v>06-000</v>
      </c>
      <c r="E81" s="76">
        <v>4.8500000000000001E-2</v>
      </c>
      <c r="F81" s="77" t="str">
        <f t="shared" si="5"/>
        <v>*</v>
      </c>
      <c r="G81" s="78">
        <v>0.01</v>
      </c>
      <c r="H81" s="78">
        <v>2.5000000000000001E-3</v>
      </c>
      <c r="I81" s="78">
        <v>2.5000000000000001E-3</v>
      </c>
      <c r="J81" s="78">
        <v>2.5000000000000001E-3</v>
      </c>
      <c r="K81" s="78"/>
      <c r="L81" s="78">
        <v>2.5000000000000001E-3</v>
      </c>
      <c r="M81" s="78"/>
      <c r="N81" s="78"/>
      <c r="O81" s="78">
        <v>2.5000000000000001E-3</v>
      </c>
      <c r="P81" s="78"/>
      <c r="Q81" s="78">
        <v>5.0000000000000001E-4</v>
      </c>
      <c r="R81" s="78"/>
      <c r="S81" s="78"/>
      <c r="T81" s="78"/>
      <c r="U81" s="78"/>
      <c r="V81" s="78"/>
      <c r="W81" s="78"/>
      <c r="X81" s="79">
        <f t="shared" si="4"/>
        <v>7.1500000000000008E-2</v>
      </c>
    </row>
    <row r="82" spans="1:24" x14ac:dyDescent="0.2">
      <c r="A82" s="73" t="s">
        <v>170</v>
      </c>
      <c r="B82" s="74"/>
      <c r="C82" s="75" t="s">
        <v>171</v>
      </c>
      <c r="D82" s="75" t="str">
        <f>+'P.O.D. Worksheet'!C73</f>
        <v>06-057</v>
      </c>
      <c r="E82" s="76">
        <v>4.8500000000000001E-2</v>
      </c>
      <c r="F82" s="77" t="str">
        <f t="shared" si="5"/>
        <v>*</v>
      </c>
      <c r="G82" s="78">
        <v>0.01</v>
      </c>
      <c r="H82" s="78">
        <v>2.5000000000000001E-3</v>
      </c>
      <c r="I82" s="78">
        <v>2.5000000000000001E-3</v>
      </c>
      <c r="J82" s="78">
        <v>2.5000000000000001E-3</v>
      </c>
      <c r="K82" s="78"/>
      <c r="L82" s="78">
        <v>2.5000000000000001E-3</v>
      </c>
      <c r="M82" s="78"/>
      <c r="N82" s="78"/>
      <c r="O82" s="78">
        <v>2.5000000000000001E-3</v>
      </c>
      <c r="P82" s="78"/>
      <c r="Q82" s="78">
        <v>5.0000000000000001E-4</v>
      </c>
      <c r="R82" s="78"/>
      <c r="S82" s="78">
        <v>1E-3</v>
      </c>
      <c r="T82" s="78"/>
      <c r="U82" s="78"/>
      <c r="V82" s="78"/>
      <c r="W82" s="78"/>
      <c r="X82" s="79">
        <f t="shared" si="4"/>
        <v>7.2500000000000009E-2</v>
      </c>
    </row>
    <row r="83" spans="1:24" x14ac:dyDescent="0.2">
      <c r="A83" s="73" t="s">
        <v>172</v>
      </c>
      <c r="B83" s="74"/>
      <c r="C83" s="75" t="s">
        <v>173</v>
      </c>
      <c r="D83" s="75" t="str">
        <f>+'P.O.D. Worksheet'!C74</f>
        <v>06-000</v>
      </c>
      <c r="E83" s="76">
        <v>4.8500000000000001E-2</v>
      </c>
      <c r="F83" s="77" t="str">
        <f t="shared" si="5"/>
        <v>*</v>
      </c>
      <c r="G83" s="78">
        <v>0.01</v>
      </c>
      <c r="H83" s="78">
        <v>2.5000000000000001E-3</v>
      </c>
      <c r="I83" s="78">
        <v>2.5000000000000001E-3</v>
      </c>
      <c r="J83" s="78">
        <v>2.5000000000000001E-3</v>
      </c>
      <c r="K83" s="78"/>
      <c r="L83" s="78">
        <v>2.5000000000000001E-3</v>
      </c>
      <c r="M83" s="78"/>
      <c r="N83" s="78"/>
      <c r="O83" s="78">
        <v>2.5000000000000001E-3</v>
      </c>
      <c r="P83" s="78"/>
      <c r="Q83" s="78">
        <v>5.0000000000000001E-4</v>
      </c>
      <c r="R83" s="78"/>
      <c r="S83" s="78"/>
      <c r="T83" s="78"/>
      <c r="U83" s="78"/>
      <c r="V83" s="78"/>
      <c r="W83" s="78"/>
      <c r="X83" s="79">
        <f t="shared" si="4"/>
        <v>7.1500000000000008E-2</v>
      </c>
    </row>
    <row r="84" spans="1:24" x14ac:dyDescent="0.2">
      <c r="A84" s="73" t="s">
        <v>174</v>
      </c>
      <c r="B84" s="74"/>
      <c r="C84" s="75" t="s">
        <v>175</v>
      </c>
      <c r="D84" s="75" t="str">
        <f>+'P.O.D. Worksheet'!C75</f>
        <v>06-061</v>
      </c>
      <c r="E84" s="76">
        <v>4.8500000000000001E-2</v>
      </c>
      <c r="F84" s="77" t="str">
        <f t="shared" si="5"/>
        <v>*</v>
      </c>
      <c r="G84" s="78">
        <v>0.01</v>
      </c>
      <c r="H84" s="78">
        <v>2.5000000000000001E-3</v>
      </c>
      <c r="I84" s="78">
        <v>2.5000000000000001E-3</v>
      </c>
      <c r="J84" s="78">
        <v>2.5000000000000001E-3</v>
      </c>
      <c r="K84" s="78"/>
      <c r="L84" s="78">
        <v>2.5000000000000001E-3</v>
      </c>
      <c r="M84" s="78"/>
      <c r="N84" s="78"/>
      <c r="O84" s="78">
        <v>2.5000000000000001E-3</v>
      </c>
      <c r="P84" s="78"/>
      <c r="Q84" s="78">
        <v>5.0000000000000001E-4</v>
      </c>
      <c r="R84" s="78"/>
      <c r="S84" s="78">
        <v>1E-3</v>
      </c>
      <c r="T84" s="78"/>
      <c r="U84" s="78"/>
      <c r="V84" s="78"/>
      <c r="W84" s="78"/>
      <c r="X84" s="79">
        <f t="shared" si="4"/>
        <v>7.2500000000000009E-2</v>
      </c>
    </row>
    <row r="85" spans="1:24" x14ac:dyDescent="0.2">
      <c r="A85" s="73" t="s">
        <v>1096</v>
      </c>
      <c r="B85" s="83" t="s">
        <v>228</v>
      </c>
      <c r="C85" s="84" t="s">
        <v>667</v>
      </c>
      <c r="D85" s="75">
        <f>+'P.O.D. Worksheet'!C79</f>
        <v>0</v>
      </c>
      <c r="E85" s="76">
        <v>4.8500000000000001E-2</v>
      </c>
      <c r="F85" s="77" t="str">
        <f t="shared" si="5"/>
        <v>*</v>
      </c>
      <c r="G85" s="78">
        <v>0.01</v>
      </c>
      <c r="H85" s="78">
        <v>2.5000000000000001E-3</v>
      </c>
      <c r="I85" s="78">
        <v>2.5000000000000001E-3</v>
      </c>
      <c r="J85" s="78">
        <v>2.5000000000000001E-3</v>
      </c>
      <c r="K85" s="78"/>
      <c r="L85" s="78">
        <v>2.5000000000000001E-3</v>
      </c>
      <c r="M85" s="78"/>
      <c r="N85" s="78"/>
      <c r="O85" s="78">
        <v>2.5000000000000001E-3</v>
      </c>
      <c r="P85" s="78"/>
      <c r="Q85" s="78">
        <v>5.0000000000000001E-4</v>
      </c>
      <c r="R85" s="78"/>
      <c r="S85" s="78"/>
      <c r="T85" s="78"/>
      <c r="U85" s="78"/>
      <c r="V85" s="78"/>
      <c r="W85" s="78"/>
      <c r="X85" s="79">
        <f t="shared" si="4"/>
        <v>7.1500000000000008E-2</v>
      </c>
    </row>
    <row r="86" spans="1:24" x14ac:dyDescent="0.2">
      <c r="A86" s="85" t="s">
        <v>1097</v>
      </c>
      <c r="B86" s="83" t="s">
        <v>228</v>
      </c>
      <c r="C86" s="84" t="s">
        <v>677</v>
      </c>
      <c r="D86" s="75"/>
      <c r="E86" s="76">
        <v>4.8500000000000001E-2</v>
      </c>
      <c r="F86" s="77" t="str">
        <f t="shared" si="5"/>
        <v>*</v>
      </c>
      <c r="G86" s="78">
        <v>0.01</v>
      </c>
      <c r="H86" s="78">
        <v>2.5000000000000001E-3</v>
      </c>
      <c r="I86" s="78">
        <v>2.5000000000000001E-3</v>
      </c>
      <c r="J86" s="78">
        <v>2.5000000000000001E-3</v>
      </c>
      <c r="K86" s="78"/>
      <c r="L86" s="78">
        <v>2.5000000000000001E-3</v>
      </c>
      <c r="M86" s="78"/>
      <c r="N86" s="78"/>
      <c r="O86" s="78">
        <v>2.5000000000000001E-3</v>
      </c>
      <c r="P86" s="78"/>
      <c r="Q86" s="78">
        <v>5.0000000000000001E-4</v>
      </c>
      <c r="R86" s="78"/>
      <c r="S86" s="78"/>
      <c r="T86" s="78"/>
      <c r="U86" s="78"/>
      <c r="V86" s="78"/>
      <c r="W86" s="78"/>
      <c r="X86" s="79">
        <f t="shared" si="4"/>
        <v>7.1500000000000008E-2</v>
      </c>
    </row>
    <row r="87" spans="1:24" x14ac:dyDescent="0.2">
      <c r="A87" s="85" t="s">
        <v>1098</v>
      </c>
      <c r="B87" s="83" t="s">
        <v>228</v>
      </c>
      <c r="C87" s="84" t="s">
        <v>678</v>
      </c>
      <c r="D87" s="75"/>
      <c r="E87" s="76">
        <v>4.8500000000000001E-2</v>
      </c>
      <c r="F87" s="77" t="str">
        <f t="shared" si="5"/>
        <v>*</v>
      </c>
      <c r="G87" s="78">
        <v>0.01</v>
      </c>
      <c r="H87" s="78">
        <v>2.5000000000000001E-3</v>
      </c>
      <c r="I87" s="78">
        <v>2.5000000000000001E-3</v>
      </c>
      <c r="J87" s="78">
        <v>2.5000000000000001E-3</v>
      </c>
      <c r="K87" s="78"/>
      <c r="L87" s="78">
        <v>2.5000000000000001E-3</v>
      </c>
      <c r="M87" s="78"/>
      <c r="N87" s="78"/>
      <c r="O87" s="78">
        <v>2.5000000000000001E-3</v>
      </c>
      <c r="P87" s="78"/>
      <c r="Q87" s="78">
        <v>5.0000000000000001E-4</v>
      </c>
      <c r="R87" s="78"/>
      <c r="S87" s="78"/>
      <c r="T87" s="78"/>
      <c r="U87" s="78"/>
      <c r="V87" s="78"/>
      <c r="W87" s="78"/>
      <c r="X87" s="79">
        <f t="shared" si="4"/>
        <v>7.1500000000000008E-2</v>
      </c>
    </row>
    <row r="88" spans="1:24" ht="6" customHeight="1" x14ac:dyDescent="0.2">
      <c r="A88" s="80"/>
      <c r="B88" s="81"/>
      <c r="C88" s="81"/>
      <c r="D88" s="81"/>
      <c r="E88" s="82"/>
      <c r="F88" s="82" t="str">
        <f t="shared" si="5"/>
        <v/>
      </c>
      <c r="G88" s="82"/>
      <c r="H88" s="82"/>
      <c r="I88" s="82"/>
      <c r="J88" s="82"/>
      <c r="K88" s="82"/>
      <c r="L88" s="82"/>
      <c r="M88" s="82"/>
      <c r="N88" s="82"/>
      <c r="O88" s="82"/>
      <c r="P88" s="82"/>
      <c r="Q88" s="82"/>
      <c r="R88" s="82"/>
      <c r="S88" s="82"/>
      <c r="T88" s="82"/>
      <c r="U88" s="82"/>
      <c r="V88" s="82"/>
      <c r="W88" s="82"/>
      <c r="X88" s="82"/>
    </row>
    <row r="89" spans="1:24" x14ac:dyDescent="0.2">
      <c r="A89" s="73" t="s">
        <v>176</v>
      </c>
      <c r="B89" s="74"/>
      <c r="C89" s="75" t="s">
        <v>177</v>
      </c>
      <c r="D89" s="75" t="str">
        <f>+'P.O.D. Worksheet'!C80</f>
        <v>07-000</v>
      </c>
      <c r="E89" s="76">
        <v>4.8500000000000001E-2</v>
      </c>
      <c r="F89" s="77" t="str">
        <f t="shared" si="5"/>
        <v>*</v>
      </c>
      <c r="G89" s="78">
        <v>0.01</v>
      </c>
      <c r="H89" s="78">
        <v>2.5000000000000001E-3</v>
      </c>
      <c r="I89" s="78"/>
      <c r="J89" s="78"/>
      <c r="K89" s="78"/>
      <c r="L89" s="78"/>
      <c r="M89" s="78"/>
      <c r="N89" s="78"/>
      <c r="O89" s="78">
        <v>2.5000000000000001E-3</v>
      </c>
      <c r="P89" s="78"/>
      <c r="Q89" s="78"/>
      <c r="R89" s="78"/>
      <c r="S89" s="78"/>
      <c r="T89" s="78"/>
      <c r="U89" s="78"/>
      <c r="V89" s="78"/>
      <c r="W89" s="78"/>
      <c r="X89" s="79">
        <f t="shared" ref="X89:X94" si="6">SUM(E89:W89)</f>
        <v>6.3500000000000001E-2</v>
      </c>
    </row>
    <row r="90" spans="1:24" x14ac:dyDescent="0.2">
      <c r="A90" s="73" t="s">
        <v>178</v>
      </c>
      <c r="B90" s="74"/>
      <c r="C90" s="75" t="s">
        <v>179</v>
      </c>
      <c r="D90" s="75" t="str">
        <f>+'P.O.D. Worksheet'!C81</f>
        <v>07-000</v>
      </c>
      <c r="E90" s="76">
        <v>4.8500000000000001E-2</v>
      </c>
      <c r="F90" s="77" t="str">
        <f t="shared" si="5"/>
        <v>*</v>
      </c>
      <c r="G90" s="78">
        <v>0.01</v>
      </c>
      <c r="H90" s="78">
        <v>2.5000000000000001E-3</v>
      </c>
      <c r="I90" s="78"/>
      <c r="J90" s="78"/>
      <c r="K90" s="78"/>
      <c r="L90" s="78"/>
      <c r="M90" s="78"/>
      <c r="N90" s="78"/>
      <c r="O90" s="78">
        <v>2.5000000000000001E-3</v>
      </c>
      <c r="P90" s="78"/>
      <c r="Q90" s="78"/>
      <c r="R90" s="78"/>
      <c r="S90" s="78"/>
      <c r="T90" s="78"/>
      <c r="U90" s="78"/>
      <c r="V90" s="78"/>
      <c r="W90" s="78"/>
      <c r="X90" s="79">
        <f t="shared" si="6"/>
        <v>6.3500000000000001E-2</v>
      </c>
    </row>
    <row r="91" spans="1:24" x14ac:dyDescent="0.2">
      <c r="A91" s="73" t="s">
        <v>180</v>
      </c>
      <c r="B91" s="74"/>
      <c r="C91" s="75" t="s">
        <v>181</v>
      </c>
      <c r="D91" s="75" t="str">
        <f>+'P.O.D. Worksheet'!C82</f>
        <v>07-008</v>
      </c>
      <c r="E91" s="76">
        <v>4.8500000000000001E-2</v>
      </c>
      <c r="F91" s="77" t="str">
        <f t="shared" si="5"/>
        <v>*</v>
      </c>
      <c r="G91" s="78">
        <v>0.01</v>
      </c>
      <c r="H91" s="78">
        <v>2.5000000000000001E-3</v>
      </c>
      <c r="I91" s="78"/>
      <c r="J91" s="78"/>
      <c r="K91" s="78"/>
      <c r="L91" s="78"/>
      <c r="M91" s="78"/>
      <c r="N91" s="78"/>
      <c r="O91" s="78">
        <v>2.5000000000000001E-3</v>
      </c>
      <c r="P91" s="78"/>
      <c r="Q91" s="78"/>
      <c r="R91" s="78"/>
      <c r="S91" s="78">
        <v>1E-3</v>
      </c>
      <c r="T91" s="78"/>
      <c r="U91" s="78"/>
      <c r="V91" s="78"/>
      <c r="W91" s="78"/>
      <c r="X91" s="79">
        <f t="shared" si="6"/>
        <v>6.4500000000000002E-2</v>
      </c>
    </row>
    <row r="92" spans="1:24" x14ac:dyDescent="0.2">
      <c r="A92" s="73" t="s">
        <v>182</v>
      </c>
      <c r="B92" s="74"/>
      <c r="C92" s="75" t="s">
        <v>183</v>
      </c>
      <c r="D92" s="75" t="str">
        <f>+'P.O.D. Worksheet'!C83</f>
        <v>07-000</v>
      </c>
      <c r="E92" s="76">
        <v>4.8500000000000001E-2</v>
      </c>
      <c r="F92" s="77" t="str">
        <f t="shared" si="5"/>
        <v>*</v>
      </c>
      <c r="G92" s="78">
        <v>0.01</v>
      </c>
      <c r="H92" s="78">
        <v>2.5000000000000001E-3</v>
      </c>
      <c r="I92" s="78"/>
      <c r="J92" s="78"/>
      <c r="K92" s="78"/>
      <c r="L92" s="78"/>
      <c r="M92" s="78"/>
      <c r="N92" s="78"/>
      <c r="O92" s="78">
        <v>2.5000000000000001E-3</v>
      </c>
      <c r="P92" s="78"/>
      <c r="Q92" s="78"/>
      <c r="R92" s="78"/>
      <c r="S92" s="78"/>
      <c r="T92" s="78"/>
      <c r="U92" s="78"/>
      <c r="V92" s="78"/>
      <c r="W92" s="78"/>
      <c r="X92" s="79">
        <f t="shared" si="6"/>
        <v>6.3500000000000001E-2</v>
      </c>
    </row>
    <row r="93" spans="1:24" x14ac:dyDescent="0.2">
      <c r="A93" s="73" t="s">
        <v>184</v>
      </c>
      <c r="B93" s="74"/>
      <c r="C93" s="75" t="s">
        <v>185</v>
      </c>
      <c r="D93" s="75" t="str">
        <f>+'P.O.D. Worksheet'!C84</f>
        <v>07-019</v>
      </c>
      <c r="E93" s="76">
        <v>4.8500000000000001E-2</v>
      </c>
      <c r="F93" s="77" t="str">
        <f t="shared" si="5"/>
        <v>*</v>
      </c>
      <c r="G93" s="78">
        <v>0.01</v>
      </c>
      <c r="H93" s="78">
        <v>2.5000000000000001E-3</v>
      </c>
      <c r="I93" s="78"/>
      <c r="J93" s="78"/>
      <c r="K93" s="78"/>
      <c r="L93" s="78"/>
      <c r="M93" s="78">
        <v>3.0000000000000001E-3</v>
      </c>
      <c r="N93" s="78"/>
      <c r="O93" s="78">
        <v>2.5000000000000001E-3</v>
      </c>
      <c r="P93" s="78"/>
      <c r="Q93" s="78"/>
      <c r="R93" s="78"/>
      <c r="S93" s="78">
        <v>1E-3</v>
      </c>
      <c r="T93" s="78"/>
      <c r="U93" s="78"/>
      <c r="V93" s="78"/>
      <c r="W93" s="78"/>
      <c r="X93" s="79">
        <f t="shared" si="6"/>
        <v>6.7500000000000004E-2</v>
      </c>
    </row>
    <row r="94" spans="1:24" x14ac:dyDescent="0.2">
      <c r="A94" s="73" t="s">
        <v>186</v>
      </c>
      <c r="B94" s="74"/>
      <c r="C94" s="75" t="s">
        <v>187</v>
      </c>
      <c r="D94" s="75" t="str">
        <f>+'P.O.D. Worksheet'!C85</f>
        <v>07-000</v>
      </c>
      <c r="E94" s="76">
        <v>4.8500000000000001E-2</v>
      </c>
      <c r="F94" s="77" t="str">
        <f t="shared" si="5"/>
        <v>*</v>
      </c>
      <c r="G94" s="78">
        <v>0.01</v>
      </c>
      <c r="H94" s="78">
        <v>2.5000000000000001E-3</v>
      </c>
      <c r="I94" s="78"/>
      <c r="J94" s="78"/>
      <c r="K94" s="78"/>
      <c r="L94" s="78"/>
      <c r="M94" s="78"/>
      <c r="N94" s="78"/>
      <c r="O94" s="78">
        <v>2.5000000000000001E-3</v>
      </c>
      <c r="P94" s="78"/>
      <c r="Q94" s="78"/>
      <c r="R94" s="78"/>
      <c r="S94" s="78"/>
      <c r="T94" s="78"/>
      <c r="U94" s="78"/>
      <c r="V94" s="78"/>
      <c r="W94" s="78"/>
      <c r="X94" s="79">
        <f t="shared" si="6"/>
        <v>6.3500000000000001E-2</v>
      </c>
    </row>
    <row r="95" spans="1:24" ht="6" customHeight="1" x14ac:dyDescent="0.2">
      <c r="A95" s="80"/>
      <c r="B95" s="81"/>
      <c r="C95" s="81"/>
      <c r="D95" s="81"/>
      <c r="E95" s="82"/>
      <c r="F95" s="82" t="str">
        <f t="shared" si="5"/>
        <v/>
      </c>
      <c r="G95" s="82"/>
      <c r="H95" s="82"/>
      <c r="I95" s="82"/>
      <c r="J95" s="82"/>
      <c r="K95" s="82"/>
      <c r="L95" s="82"/>
      <c r="M95" s="82"/>
      <c r="N95" s="82"/>
      <c r="O95" s="82"/>
      <c r="P95" s="82"/>
      <c r="Q95" s="82"/>
      <c r="R95" s="82"/>
      <c r="S95" s="82"/>
      <c r="T95" s="82"/>
      <c r="U95" s="82"/>
      <c r="V95" s="82"/>
      <c r="W95" s="82"/>
      <c r="X95" s="82"/>
    </row>
    <row r="96" spans="1:24" x14ac:dyDescent="0.2">
      <c r="A96" s="73" t="s">
        <v>188</v>
      </c>
      <c r="B96" s="74"/>
      <c r="C96" s="75" t="s">
        <v>189</v>
      </c>
      <c r="D96" s="75" t="str">
        <f>+'P.O.D. Worksheet'!C87</f>
        <v>08-000</v>
      </c>
      <c r="E96" s="76">
        <v>4.8500000000000001E-2</v>
      </c>
      <c r="F96" s="77" t="str">
        <f t="shared" si="5"/>
        <v>*</v>
      </c>
      <c r="G96" s="78">
        <v>0.01</v>
      </c>
      <c r="H96" s="78">
        <v>2.5000000000000001E-3</v>
      </c>
      <c r="I96" s="78"/>
      <c r="J96" s="78"/>
      <c r="K96" s="78"/>
      <c r="L96" s="78"/>
      <c r="M96" s="78"/>
      <c r="N96" s="78"/>
      <c r="O96" s="78">
        <v>2.5000000000000001E-3</v>
      </c>
      <c r="P96" s="78"/>
      <c r="Q96" s="78"/>
      <c r="R96" s="78"/>
      <c r="S96" s="78"/>
      <c r="T96" s="78"/>
      <c r="U96" s="78"/>
      <c r="V96" s="78"/>
      <c r="W96" s="78"/>
      <c r="X96" s="79">
        <f t="shared" ref="X96:X105" si="7">SUM(E96:W96)</f>
        <v>6.3500000000000001E-2</v>
      </c>
    </row>
    <row r="97" spans="1:24" x14ac:dyDescent="0.2">
      <c r="A97" s="73" t="s">
        <v>190</v>
      </c>
      <c r="B97" s="74"/>
      <c r="C97" s="75" t="s">
        <v>191</v>
      </c>
      <c r="D97" s="75" t="str">
        <f>+'P.O.D. Worksheet'!C88</f>
        <v>08-000</v>
      </c>
      <c r="E97" s="76">
        <v>4.8500000000000001E-2</v>
      </c>
      <c r="F97" s="77" t="str">
        <f t="shared" si="5"/>
        <v>*</v>
      </c>
      <c r="G97" s="78">
        <v>0.01</v>
      </c>
      <c r="H97" s="78">
        <v>2.5000000000000001E-3</v>
      </c>
      <c r="I97" s="78"/>
      <c r="J97" s="78"/>
      <c r="K97" s="78"/>
      <c r="L97" s="78"/>
      <c r="M97" s="78"/>
      <c r="N97" s="78"/>
      <c r="O97" s="78">
        <v>2.5000000000000001E-3</v>
      </c>
      <c r="P97" s="78"/>
      <c r="Q97" s="78"/>
      <c r="R97" s="78"/>
      <c r="S97" s="78"/>
      <c r="T97" s="78"/>
      <c r="U97" s="78"/>
      <c r="V97" s="78"/>
      <c r="W97" s="78"/>
      <c r="X97" s="79">
        <f t="shared" si="7"/>
        <v>6.3500000000000001E-2</v>
      </c>
    </row>
    <row r="98" spans="1:24" x14ac:dyDescent="0.2">
      <c r="A98" s="73" t="s">
        <v>192</v>
      </c>
      <c r="B98" s="74"/>
      <c r="C98" s="75" t="s">
        <v>193</v>
      </c>
      <c r="D98" s="75" t="str">
        <f>+'P.O.D. Worksheet'!C89</f>
        <v>08-000</v>
      </c>
      <c r="E98" s="76">
        <v>4.8500000000000001E-2</v>
      </c>
      <c r="F98" s="77" t="str">
        <f t="shared" si="5"/>
        <v>*</v>
      </c>
      <c r="G98" s="78">
        <v>0.01</v>
      </c>
      <c r="H98" s="78">
        <v>2.5000000000000001E-3</v>
      </c>
      <c r="I98" s="78"/>
      <c r="J98" s="78"/>
      <c r="K98" s="78"/>
      <c r="L98" s="78"/>
      <c r="M98" s="78"/>
      <c r="N98" s="78"/>
      <c r="O98" s="78">
        <v>2.5000000000000001E-3</v>
      </c>
      <c r="P98" s="78"/>
      <c r="Q98" s="78"/>
      <c r="R98" s="78"/>
      <c r="S98" s="78"/>
      <c r="T98" s="78"/>
      <c r="U98" s="78"/>
      <c r="V98" s="78"/>
      <c r="W98" s="78"/>
      <c r="X98" s="79">
        <f t="shared" si="7"/>
        <v>6.3500000000000001E-2</v>
      </c>
    </row>
    <row r="99" spans="1:24" x14ac:dyDescent="0.2">
      <c r="A99" s="73" t="s">
        <v>194</v>
      </c>
      <c r="B99" s="74"/>
      <c r="C99" s="75" t="s">
        <v>195</v>
      </c>
      <c r="D99" s="75" t="str">
        <f>+'P.O.D. Worksheet'!C90</f>
        <v>08-000</v>
      </c>
      <c r="E99" s="76">
        <v>4.8500000000000001E-2</v>
      </c>
      <c r="F99" s="77" t="str">
        <f t="shared" si="5"/>
        <v>*</v>
      </c>
      <c r="G99" s="78">
        <v>0.01</v>
      </c>
      <c r="H99" s="78">
        <v>2.5000000000000001E-3</v>
      </c>
      <c r="I99" s="78"/>
      <c r="J99" s="78"/>
      <c r="K99" s="78"/>
      <c r="L99" s="78"/>
      <c r="M99" s="78"/>
      <c r="N99" s="78"/>
      <c r="O99" s="78">
        <v>2.5000000000000001E-3</v>
      </c>
      <c r="P99" s="78"/>
      <c r="Q99" s="78"/>
      <c r="R99" s="78"/>
      <c r="S99" s="78"/>
      <c r="T99" s="78"/>
      <c r="U99" s="78"/>
      <c r="V99" s="78"/>
      <c r="W99" s="78"/>
      <c r="X99" s="79">
        <f t="shared" si="7"/>
        <v>6.3500000000000001E-2</v>
      </c>
    </row>
    <row r="100" spans="1:24" x14ac:dyDescent="0.2">
      <c r="A100" s="73" t="s">
        <v>196</v>
      </c>
      <c r="B100" s="74"/>
      <c r="C100" s="75" t="s">
        <v>197</v>
      </c>
      <c r="D100" s="75" t="str">
        <f>+'P.O.D. Worksheet'!C91</f>
        <v>08-000</v>
      </c>
      <c r="E100" s="76">
        <v>4.8500000000000001E-2</v>
      </c>
      <c r="F100" s="77" t="str">
        <f t="shared" si="5"/>
        <v>*</v>
      </c>
      <c r="G100" s="78">
        <v>0.01</v>
      </c>
      <c r="H100" s="78">
        <v>2.5000000000000001E-3</v>
      </c>
      <c r="I100" s="78"/>
      <c r="J100" s="78"/>
      <c r="K100" s="78"/>
      <c r="L100" s="78"/>
      <c r="M100" s="78"/>
      <c r="N100" s="78"/>
      <c r="O100" s="78">
        <v>2.5000000000000001E-3</v>
      </c>
      <c r="P100" s="78"/>
      <c r="Q100" s="78"/>
      <c r="R100" s="78"/>
      <c r="S100" s="78"/>
      <c r="T100" s="78"/>
      <c r="U100" s="78"/>
      <c r="V100" s="78"/>
      <c r="W100" s="78"/>
      <c r="X100" s="79">
        <f t="shared" si="7"/>
        <v>6.3500000000000001E-2</v>
      </c>
    </row>
    <row r="101" spans="1:24" x14ac:dyDescent="0.2">
      <c r="A101" s="73" t="s">
        <v>198</v>
      </c>
      <c r="B101" s="74"/>
      <c r="C101" s="75" t="s">
        <v>199</v>
      </c>
      <c r="D101" s="75" t="str">
        <f>+'P.O.D. Worksheet'!C92</f>
        <v>08-000</v>
      </c>
      <c r="E101" s="76">
        <v>4.8500000000000001E-2</v>
      </c>
      <c r="F101" s="77" t="str">
        <f t="shared" si="5"/>
        <v>*</v>
      </c>
      <c r="G101" s="78">
        <v>0.01</v>
      </c>
      <c r="H101" s="78">
        <v>2.5000000000000001E-3</v>
      </c>
      <c r="I101" s="78"/>
      <c r="J101" s="78"/>
      <c r="K101" s="78"/>
      <c r="L101" s="78"/>
      <c r="M101" s="78"/>
      <c r="N101" s="78"/>
      <c r="O101" s="78">
        <v>2.5000000000000001E-3</v>
      </c>
      <c r="P101" s="78"/>
      <c r="Q101" s="78"/>
      <c r="R101" s="78"/>
      <c r="S101" s="78"/>
      <c r="T101" s="78"/>
      <c r="U101" s="78"/>
      <c r="V101" s="78"/>
      <c r="W101" s="78"/>
      <c r="X101" s="79">
        <f t="shared" si="7"/>
        <v>6.3500000000000001E-2</v>
      </c>
    </row>
    <row r="102" spans="1:24" x14ac:dyDescent="0.2">
      <c r="A102" s="73" t="s">
        <v>200</v>
      </c>
      <c r="B102" s="74"/>
      <c r="C102" s="75" t="s">
        <v>201</v>
      </c>
      <c r="D102" s="75" t="str">
        <f>+'P.O.D. Worksheet'!C93</f>
        <v>08-000</v>
      </c>
      <c r="E102" s="76">
        <v>4.8500000000000001E-2</v>
      </c>
      <c r="F102" s="77" t="str">
        <f t="shared" si="5"/>
        <v>*</v>
      </c>
      <c r="G102" s="78">
        <v>0.01</v>
      </c>
      <c r="H102" s="78">
        <v>2.5000000000000001E-3</v>
      </c>
      <c r="I102" s="78"/>
      <c r="J102" s="78"/>
      <c r="K102" s="78"/>
      <c r="L102" s="78"/>
      <c r="M102" s="78"/>
      <c r="N102" s="78"/>
      <c r="O102" s="78">
        <v>2.5000000000000001E-3</v>
      </c>
      <c r="P102" s="78"/>
      <c r="Q102" s="78"/>
      <c r="R102" s="78"/>
      <c r="S102" s="78"/>
      <c r="T102" s="78"/>
      <c r="U102" s="78"/>
      <c r="V102" s="78"/>
      <c r="W102" s="78"/>
      <c r="X102" s="79">
        <f t="shared" si="7"/>
        <v>6.3500000000000001E-2</v>
      </c>
    </row>
    <row r="103" spans="1:24" x14ac:dyDescent="0.2">
      <c r="A103" s="73" t="s">
        <v>202</v>
      </c>
      <c r="B103" s="74"/>
      <c r="C103" s="75" t="s">
        <v>203</v>
      </c>
      <c r="D103" s="75" t="str">
        <f>+'P.O.D. Worksheet'!C94</f>
        <v>08-011</v>
      </c>
      <c r="E103" s="76">
        <v>4.8500000000000001E-2</v>
      </c>
      <c r="F103" s="77" t="str">
        <f t="shared" si="5"/>
        <v>*</v>
      </c>
      <c r="G103" s="78">
        <v>0.01</v>
      </c>
      <c r="H103" s="78">
        <v>2.5000000000000001E-3</v>
      </c>
      <c r="I103" s="78"/>
      <c r="J103" s="78"/>
      <c r="K103" s="78"/>
      <c r="L103" s="78"/>
      <c r="M103" s="78">
        <v>3.0000000000000001E-3</v>
      </c>
      <c r="N103" s="78"/>
      <c r="O103" s="78">
        <v>2.5000000000000001E-3</v>
      </c>
      <c r="P103" s="78"/>
      <c r="Q103" s="78"/>
      <c r="R103" s="78"/>
      <c r="S103" s="78">
        <v>1E-3</v>
      </c>
      <c r="T103" s="78"/>
      <c r="U103" s="78"/>
      <c r="V103" s="78">
        <v>1.4999999999999999E-2</v>
      </c>
      <c r="W103" s="78"/>
      <c r="X103" s="79">
        <f t="shared" si="7"/>
        <v>8.2500000000000004E-2</v>
      </c>
    </row>
    <row r="104" spans="1:24" x14ac:dyDescent="0.2">
      <c r="A104" s="73" t="s">
        <v>204</v>
      </c>
      <c r="B104" s="74"/>
      <c r="C104" s="75" t="s">
        <v>205</v>
      </c>
      <c r="D104" s="75" t="str">
        <f>+'P.O.D. Worksheet'!C95</f>
        <v>08-000</v>
      </c>
      <c r="E104" s="76">
        <v>4.8500000000000001E-2</v>
      </c>
      <c r="F104" s="77" t="str">
        <f t="shared" si="5"/>
        <v>*</v>
      </c>
      <c r="G104" s="78">
        <v>0.01</v>
      </c>
      <c r="H104" s="78">
        <v>2.5000000000000001E-3</v>
      </c>
      <c r="I104" s="78"/>
      <c r="J104" s="78"/>
      <c r="K104" s="78"/>
      <c r="L104" s="78"/>
      <c r="M104" s="78"/>
      <c r="N104" s="78"/>
      <c r="O104" s="78">
        <v>2.5000000000000001E-3</v>
      </c>
      <c r="P104" s="78"/>
      <c r="Q104" s="78"/>
      <c r="R104" s="78"/>
      <c r="S104" s="78"/>
      <c r="T104" s="78"/>
      <c r="U104" s="78"/>
      <c r="V104" s="78"/>
      <c r="W104" s="78"/>
      <c r="X104" s="79">
        <f t="shared" si="7"/>
        <v>6.3500000000000001E-2</v>
      </c>
    </row>
    <row r="105" spans="1:24" x14ac:dyDescent="0.2">
      <c r="A105" s="73" t="s">
        <v>206</v>
      </c>
      <c r="B105" s="74"/>
      <c r="C105" s="75" t="s">
        <v>207</v>
      </c>
      <c r="D105" s="75" t="str">
        <f>+'P.O.D. Worksheet'!C96</f>
        <v>08-000</v>
      </c>
      <c r="E105" s="76">
        <v>4.8500000000000001E-2</v>
      </c>
      <c r="F105" s="77" t="str">
        <f t="shared" si="5"/>
        <v>*</v>
      </c>
      <c r="G105" s="78">
        <v>0.01</v>
      </c>
      <c r="H105" s="78">
        <v>2.5000000000000001E-3</v>
      </c>
      <c r="I105" s="78"/>
      <c r="J105" s="78"/>
      <c r="K105" s="78"/>
      <c r="L105" s="78"/>
      <c r="M105" s="78"/>
      <c r="N105" s="78"/>
      <c r="O105" s="78">
        <v>2.5000000000000001E-3</v>
      </c>
      <c r="P105" s="78"/>
      <c r="Q105" s="78"/>
      <c r="R105" s="78"/>
      <c r="S105" s="78"/>
      <c r="T105" s="78"/>
      <c r="U105" s="78"/>
      <c r="V105" s="78"/>
      <c r="W105" s="78"/>
      <c r="X105" s="79">
        <f t="shared" si="7"/>
        <v>6.3500000000000001E-2</v>
      </c>
    </row>
    <row r="106" spans="1:24" ht="6" customHeight="1" x14ac:dyDescent="0.2">
      <c r="A106" s="80"/>
      <c r="B106" s="81"/>
      <c r="C106" s="81"/>
      <c r="D106" s="81"/>
      <c r="E106" s="82"/>
      <c r="F106" s="82" t="str">
        <f t="shared" si="5"/>
        <v/>
      </c>
      <c r="G106" s="82"/>
      <c r="H106" s="82"/>
      <c r="I106" s="82"/>
      <c r="J106" s="82"/>
      <c r="K106" s="82"/>
      <c r="L106" s="82"/>
      <c r="M106" s="82"/>
      <c r="N106" s="82"/>
      <c r="O106" s="82"/>
      <c r="P106" s="82"/>
      <c r="Q106" s="82"/>
      <c r="R106" s="82"/>
      <c r="S106" s="82"/>
      <c r="T106" s="82"/>
      <c r="U106" s="82"/>
      <c r="V106" s="82"/>
      <c r="W106" s="82"/>
      <c r="X106" s="82"/>
    </row>
    <row r="107" spans="1:24" x14ac:dyDescent="0.2">
      <c r="A107" s="73" t="s">
        <v>208</v>
      </c>
      <c r="B107" s="74"/>
      <c r="C107" s="75" t="s">
        <v>209</v>
      </c>
      <c r="D107" s="75" t="str">
        <f>+'P.O.D. Worksheet'!C98</f>
        <v>09-000</v>
      </c>
      <c r="E107" s="76">
        <v>4.8500000000000001E-2</v>
      </c>
      <c r="F107" s="77" t="str">
        <f t="shared" si="5"/>
        <v>*</v>
      </c>
      <c r="G107" s="78">
        <v>0.01</v>
      </c>
      <c r="H107" s="78">
        <v>2.5000000000000001E-3</v>
      </c>
      <c r="I107" s="78"/>
      <c r="J107" s="78"/>
      <c r="K107" s="78"/>
      <c r="L107" s="78"/>
      <c r="M107" s="78"/>
      <c r="N107" s="78"/>
      <c r="O107" s="78"/>
      <c r="P107" s="78"/>
      <c r="Q107" s="78"/>
      <c r="R107" s="78">
        <v>0.01</v>
      </c>
      <c r="S107" s="78"/>
      <c r="T107" s="78"/>
      <c r="U107" s="78"/>
      <c r="V107" s="78"/>
      <c r="W107" s="78"/>
      <c r="X107" s="79">
        <f t="shared" ref="X107:X116" si="8">SUM(E107:W107)</f>
        <v>7.1000000000000008E-2</v>
      </c>
    </row>
    <row r="108" spans="1:24" x14ac:dyDescent="0.2">
      <c r="A108" s="73" t="s">
        <v>210</v>
      </c>
      <c r="B108" s="74"/>
      <c r="C108" s="75" t="s">
        <v>211</v>
      </c>
      <c r="D108" s="75" t="str">
        <f>+'P.O.D. Worksheet'!C99</f>
        <v>09-000</v>
      </c>
      <c r="E108" s="76">
        <v>4.8500000000000001E-2</v>
      </c>
      <c r="F108" s="77" t="str">
        <f t="shared" si="5"/>
        <v>*</v>
      </c>
      <c r="G108" s="78">
        <v>0.01</v>
      </c>
      <c r="H108" s="78">
        <v>2.5000000000000001E-3</v>
      </c>
      <c r="I108" s="78"/>
      <c r="J108" s="78"/>
      <c r="K108" s="78"/>
      <c r="L108" s="78"/>
      <c r="M108" s="78"/>
      <c r="N108" s="78"/>
      <c r="O108" s="78"/>
      <c r="P108" s="78"/>
      <c r="Q108" s="78"/>
      <c r="R108" s="78">
        <v>0.01</v>
      </c>
      <c r="S108" s="78"/>
      <c r="T108" s="78"/>
      <c r="U108" s="78"/>
      <c r="V108" s="78"/>
      <c r="W108" s="78"/>
      <c r="X108" s="79">
        <f t="shared" si="8"/>
        <v>7.1000000000000008E-2</v>
      </c>
    </row>
    <row r="109" spans="1:24" x14ac:dyDescent="0.2">
      <c r="A109" s="73" t="s">
        <v>212</v>
      </c>
      <c r="B109" s="74"/>
      <c r="C109" s="75" t="s">
        <v>213</v>
      </c>
      <c r="D109" s="75" t="str">
        <f>+'P.O.D. Worksheet'!C100</f>
        <v>09-002</v>
      </c>
      <c r="E109" s="76">
        <v>4.8500000000000001E-2</v>
      </c>
      <c r="F109" s="77" t="str">
        <f t="shared" si="5"/>
        <v>*</v>
      </c>
      <c r="G109" s="78">
        <v>0.01</v>
      </c>
      <c r="H109" s="78">
        <v>2.5000000000000001E-3</v>
      </c>
      <c r="I109" s="78"/>
      <c r="J109" s="78"/>
      <c r="K109" s="78"/>
      <c r="L109" s="78"/>
      <c r="M109" s="78"/>
      <c r="N109" s="78"/>
      <c r="O109" s="78"/>
      <c r="P109" s="78"/>
      <c r="Q109" s="78"/>
      <c r="R109" s="78">
        <v>0.01</v>
      </c>
      <c r="S109" s="78"/>
      <c r="T109" s="78"/>
      <c r="U109" s="78"/>
      <c r="V109" s="78">
        <v>0.01</v>
      </c>
      <c r="W109" s="78"/>
      <c r="X109" s="79">
        <f t="shared" si="8"/>
        <v>8.1000000000000003E-2</v>
      </c>
    </row>
    <row r="110" spans="1:24" x14ac:dyDescent="0.2">
      <c r="A110" s="73" t="s">
        <v>622</v>
      </c>
      <c r="B110" s="74"/>
      <c r="C110" s="75" t="s">
        <v>623</v>
      </c>
      <c r="D110" s="75" t="str">
        <f>+'P.O.D. Worksheet'!C101</f>
        <v>09-003</v>
      </c>
      <c r="E110" s="76">
        <v>4.8500000000000001E-2</v>
      </c>
      <c r="F110" s="77" t="str">
        <f t="shared" si="5"/>
        <v>*</v>
      </c>
      <c r="G110" s="78">
        <v>0.01</v>
      </c>
      <c r="H110" s="78">
        <v>2.5000000000000001E-3</v>
      </c>
      <c r="I110" s="78"/>
      <c r="J110" s="78"/>
      <c r="K110" s="78"/>
      <c r="L110" s="78"/>
      <c r="M110" s="78"/>
      <c r="N110" s="78"/>
      <c r="O110" s="78"/>
      <c r="P110" s="78"/>
      <c r="Q110" s="78"/>
      <c r="R110" s="78">
        <v>0.01</v>
      </c>
      <c r="S110" s="78">
        <v>1E-3</v>
      </c>
      <c r="T110" s="78"/>
      <c r="U110" s="78"/>
      <c r="V110" s="78">
        <v>1.0999999999999999E-2</v>
      </c>
      <c r="W110" s="78"/>
      <c r="X110" s="79">
        <f t="shared" si="8"/>
        <v>8.3000000000000004E-2</v>
      </c>
    </row>
    <row r="111" spans="1:24" x14ac:dyDescent="0.2">
      <c r="A111" s="73" t="s">
        <v>214</v>
      </c>
      <c r="B111" s="74"/>
      <c r="C111" s="75" t="s">
        <v>215</v>
      </c>
      <c r="D111" s="75" t="str">
        <f>+'P.O.D. Worksheet'!C102</f>
        <v>09-000</v>
      </c>
      <c r="E111" s="76">
        <v>4.8500000000000001E-2</v>
      </c>
      <c r="F111" s="77" t="str">
        <f t="shared" si="5"/>
        <v>*</v>
      </c>
      <c r="G111" s="78">
        <v>0.01</v>
      </c>
      <c r="H111" s="78">
        <v>2.5000000000000001E-3</v>
      </c>
      <c r="I111" s="78"/>
      <c r="J111" s="78"/>
      <c r="K111" s="78"/>
      <c r="L111" s="78"/>
      <c r="M111" s="78"/>
      <c r="N111" s="78"/>
      <c r="O111" s="78"/>
      <c r="P111" s="78"/>
      <c r="Q111" s="78"/>
      <c r="R111" s="78">
        <v>0.01</v>
      </c>
      <c r="S111" s="78"/>
      <c r="T111" s="78"/>
      <c r="U111" s="78"/>
      <c r="V111" s="78"/>
      <c r="W111" s="78"/>
      <c r="X111" s="79">
        <f t="shared" si="8"/>
        <v>7.1000000000000008E-2</v>
      </c>
    </row>
    <row r="112" spans="1:24" x14ac:dyDescent="0.2">
      <c r="A112" s="73" t="s">
        <v>216</v>
      </c>
      <c r="B112" s="74"/>
      <c r="C112" s="75" t="s">
        <v>217</v>
      </c>
      <c r="D112" s="75" t="str">
        <f>+'P.O.D. Worksheet'!C103</f>
        <v>09-005</v>
      </c>
      <c r="E112" s="76">
        <v>4.8500000000000001E-2</v>
      </c>
      <c r="F112" s="77" t="str">
        <f t="shared" si="5"/>
        <v>*</v>
      </c>
      <c r="G112" s="78">
        <v>0.01</v>
      </c>
      <c r="H112" s="78">
        <v>2.5000000000000001E-3</v>
      </c>
      <c r="I112" s="78"/>
      <c r="J112" s="78"/>
      <c r="K112" s="78"/>
      <c r="L112" s="78"/>
      <c r="M112" s="78"/>
      <c r="N112" s="78"/>
      <c r="O112" s="78"/>
      <c r="P112" s="78"/>
      <c r="Q112" s="78"/>
      <c r="R112" s="78">
        <v>0.01</v>
      </c>
      <c r="S112" s="78"/>
      <c r="T112" s="78"/>
      <c r="U112" s="78"/>
      <c r="V112" s="78">
        <v>1.0999999999999999E-2</v>
      </c>
      <c r="W112" s="78"/>
      <c r="X112" s="79">
        <f t="shared" si="8"/>
        <v>8.2000000000000003E-2</v>
      </c>
    </row>
    <row r="113" spans="1:24" x14ac:dyDescent="0.2">
      <c r="A113" s="73" t="s">
        <v>218</v>
      </c>
      <c r="B113" s="74"/>
      <c r="C113" s="75" t="s">
        <v>219</v>
      </c>
      <c r="D113" s="75" t="str">
        <f>+'P.O.D. Worksheet'!C104</f>
        <v>09-000</v>
      </c>
      <c r="E113" s="76">
        <v>4.8500000000000001E-2</v>
      </c>
      <c r="F113" s="77" t="str">
        <f t="shared" si="5"/>
        <v>*</v>
      </c>
      <c r="G113" s="78">
        <v>0.01</v>
      </c>
      <c r="H113" s="78">
        <v>2.5000000000000001E-3</v>
      </c>
      <c r="I113" s="78"/>
      <c r="J113" s="78"/>
      <c r="K113" s="78"/>
      <c r="L113" s="78"/>
      <c r="M113" s="78"/>
      <c r="N113" s="78"/>
      <c r="O113" s="78"/>
      <c r="P113" s="78"/>
      <c r="Q113" s="78"/>
      <c r="R113" s="78">
        <v>0.01</v>
      </c>
      <c r="S113" s="78"/>
      <c r="T113" s="78"/>
      <c r="U113" s="78"/>
      <c r="V113" s="78"/>
      <c r="W113" s="78"/>
      <c r="X113" s="79">
        <f t="shared" si="8"/>
        <v>7.1000000000000008E-2</v>
      </c>
    </row>
    <row r="114" spans="1:24" x14ac:dyDescent="0.2">
      <c r="A114" s="73" t="s">
        <v>220</v>
      </c>
      <c r="B114" s="74"/>
      <c r="C114" s="75" t="s">
        <v>221</v>
      </c>
      <c r="D114" s="75" t="str">
        <f>+'P.O.D. Worksheet'!C105</f>
        <v>09-000</v>
      </c>
      <c r="E114" s="76">
        <v>4.8500000000000001E-2</v>
      </c>
      <c r="F114" s="77" t="str">
        <f t="shared" si="5"/>
        <v>*</v>
      </c>
      <c r="G114" s="78">
        <v>0.01</v>
      </c>
      <c r="H114" s="78">
        <v>2.5000000000000001E-3</v>
      </c>
      <c r="I114" s="78"/>
      <c r="J114" s="78"/>
      <c r="K114" s="78"/>
      <c r="L114" s="78"/>
      <c r="M114" s="78"/>
      <c r="N114" s="78"/>
      <c r="O114" s="78"/>
      <c r="P114" s="78"/>
      <c r="Q114" s="78"/>
      <c r="R114" s="78">
        <v>0.01</v>
      </c>
      <c r="S114" s="78"/>
      <c r="T114" s="78"/>
      <c r="U114" s="78"/>
      <c r="V114" s="78"/>
      <c r="W114" s="78"/>
      <c r="X114" s="79">
        <f t="shared" si="8"/>
        <v>7.1000000000000008E-2</v>
      </c>
    </row>
    <row r="115" spans="1:24" x14ac:dyDescent="0.2">
      <c r="A115" s="73" t="s">
        <v>222</v>
      </c>
      <c r="B115" s="74"/>
      <c r="C115" s="75" t="s">
        <v>223</v>
      </c>
      <c r="D115" s="75" t="str">
        <f>+'P.O.D. Worksheet'!C106</f>
        <v>09-011</v>
      </c>
      <c r="E115" s="76">
        <v>4.8500000000000001E-2</v>
      </c>
      <c r="F115" s="77" t="str">
        <f t="shared" si="5"/>
        <v>*</v>
      </c>
      <c r="G115" s="78">
        <v>0.01</v>
      </c>
      <c r="H115" s="78">
        <v>2.5000000000000001E-3</v>
      </c>
      <c r="I115" s="78"/>
      <c r="J115" s="78"/>
      <c r="K115" s="78"/>
      <c r="L115" s="78"/>
      <c r="M115" s="78"/>
      <c r="N115" s="78"/>
      <c r="O115" s="78"/>
      <c r="P115" s="78"/>
      <c r="Q115" s="78"/>
      <c r="R115" s="78">
        <v>0.01</v>
      </c>
      <c r="S115" s="78"/>
      <c r="T115" s="78"/>
      <c r="U115" s="78"/>
      <c r="V115" s="78">
        <v>0.01</v>
      </c>
      <c r="W115" s="78"/>
      <c r="X115" s="79">
        <f t="shared" si="8"/>
        <v>8.1000000000000003E-2</v>
      </c>
    </row>
    <row r="116" spans="1:24" x14ac:dyDescent="0.2">
      <c r="A116" s="73" t="s">
        <v>224</v>
      </c>
      <c r="B116" s="74"/>
      <c r="C116" s="75" t="s">
        <v>225</v>
      </c>
      <c r="D116" s="75" t="str">
        <f>+'P.O.D. Worksheet'!C107</f>
        <v>09-015</v>
      </c>
      <c r="E116" s="76">
        <v>4.8500000000000001E-2</v>
      </c>
      <c r="F116" s="77" t="str">
        <f t="shared" si="5"/>
        <v>*</v>
      </c>
      <c r="G116" s="78">
        <v>0.01</v>
      </c>
      <c r="H116" s="78">
        <v>2.5000000000000001E-3</v>
      </c>
      <c r="I116" s="78"/>
      <c r="J116" s="78"/>
      <c r="K116" s="78"/>
      <c r="L116" s="78"/>
      <c r="M116" s="78"/>
      <c r="N116" s="78"/>
      <c r="O116" s="78"/>
      <c r="P116" s="78"/>
      <c r="Q116" s="78"/>
      <c r="R116" s="78">
        <v>0.01</v>
      </c>
      <c r="S116" s="78"/>
      <c r="T116" s="78"/>
      <c r="U116" s="78"/>
      <c r="V116" s="78">
        <v>0.01</v>
      </c>
      <c r="W116" s="78"/>
      <c r="X116" s="79">
        <f t="shared" si="8"/>
        <v>8.1000000000000003E-2</v>
      </c>
    </row>
    <row r="117" spans="1:24" ht="6" customHeight="1" x14ac:dyDescent="0.2">
      <c r="A117" s="80"/>
      <c r="B117" s="81"/>
      <c r="C117" s="81"/>
      <c r="D117" s="81"/>
      <c r="E117" s="82"/>
      <c r="F117" s="82" t="str">
        <f t="shared" si="5"/>
        <v/>
      </c>
      <c r="G117" s="82"/>
      <c r="H117" s="82"/>
      <c r="I117" s="82"/>
      <c r="J117" s="82"/>
      <c r="K117" s="82"/>
      <c r="L117" s="82"/>
      <c r="M117" s="82"/>
      <c r="N117" s="82"/>
      <c r="O117" s="82"/>
      <c r="P117" s="82"/>
      <c r="Q117" s="82"/>
      <c r="R117" s="82"/>
      <c r="S117" s="82"/>
      <c r="T117" s="82"/>
      <c r="U117" s="82"/>
      <c r="V117" s="82"/>
      <c r="W117" s="82"/>
      <c r="X117" s="82"/>
    </row>
    <row r="118" spans="1:24" x14ac:dyDescent="0.2">
      <c r="A118" s="73" t="s">
        <v>226</v>
      </c>
      <c r="B118" s="74"/>
      <c r="C118" s="75" t="s">
        <v>227</v>
      </c>
      <c r="D118" s="75" t="str">
        <f>+'P.O.D. Worksheet'!C109</f>
        <v>10-000</v>
      </c>
      <c r="E118" s="76">
        <v>4.8500000000000001E-2</v>
      </c>
      <c r="F118" s="77" t="str">
        <f t="shared" si="5"/>
        <v>*</v>
      </c>
      <c r="G118" s="78">
        <v>0.01</v>
      </c>
      <c r="H118" s="78">
        <v>2.5000000000000001E-3</v>
      </c>
      <c r="I118" s="78"/>
      <c r="J118" s="78"/>
      <c r="K118" s="78"/>
      <c r="L118" s="78"/>
      <c r="M118" s="78"/>
      <c r="N118" s="78"/>
      <c r="O118" s="78">
        <v>2.5000000000000001E-3</v>
      </c>
      <c r="P118" s="78"/>
      <c r="Q118" s="78"/>
      <c r="R118" s="78">
        <v>5.0000000000000001E-3</v>
      </c>
      <c r="S118" s="78"/>
      <c r="T118" s="78"/>
      <c r="U118" s="78"/>
      <c r="V118" s="78"/>
      <c r="W118" s="78"/>
      <c r="X118" s="79">
        <f>SUM(E118:W118)</f>
        <v>6.8500000000000005E-2</v>
      </c>
    </row>
    <row r="119" spans="1:24" x14ac:dyDescent="0.2">
      <c r="A119" s="73" t="s">
        <v>229</v>
      </c>
      <c r="B119" s="74"/>
      <c r="C119" s="84" t="s">
        <v>230</v>
      </c>
      <c r="D119" s="84" t="str">
        <f>+'P.O.D. Worksheet'!C110</f>
        <v>10-000</v>
      </c>
      <c r="E119" s="76">
        <v>4.8500000000000001E-2</v>
      </c>
      <c r="F119" s="77" t="str">
        <f t="shared" si="5"/>
        <v>*</v>
      </c>
      <c r="G119" s="78">
        <v>0.01</v>
      </c>
      <c r="H119" s="78">
        <v>2.5000000000000001E-3</v>
      </c>
      <c r="I119" s="78"/>
      <c r="J119" s="78"/>
      <c r="K119" s="78"/>
      <c r="L119" s="78"/>
      <c r="M119" s="78"/>
      <c r="N119" s="78"/>
      <c r="O119" s="78">
        <v>2.5000000000000001E-3</v>
      </c>
      <c r="P119" s="78"/>
      <c r="Q119" s="78"/>
      <c r="R119" s="78">
        <v>5.0000000000000001E-3</v>
      </c>
      <c r="S119" s="78"/>
      <c r="T119" s="78"/>
      <c r="U119" s="78"/>
      <c r="V119" s="78"/>
      <c r="W119" s="78"/>
      <c r="X119" s="79">
        <f>SUM(E119:W119)</f>
        <v>6.8500000000000005E-2</v>
      </c>
    </row>
    <row r="120" spans="1:24" x14ac:dyDescent="0.2">
      <c r="A120" s="73" t="s">
        <v>231</v>
      </c>
      <c r="B120" s="74"/>
      <c r="C120" s="75" t="s">
        <v>232</v>
      </c>
      <c r="D120" s="75" t="str">
        <f>+'P.O.D. Worksheet'!C111</f>
        <v>10-011</v>
      </c>
      <c r="E120" s="76">
        <v>4.8500000000000001E-2</v>
      </c>
      <c r="F120" s="77" t="str">
        <f t="shared" si="5"/>
        <v>*</v>
      </c>
      <c r="G120" s="78">
        <v>0.01</v>
      </c>
      <c r="H120" s="78">
        <v>2.5000000000000001E-3</v>
      </c>
      <c r="I120" s="78"/>
      <c r="J120" s="78"/>
      <c r="K120" s="78"/>
      <c r="L120" s="78"/>
      <c r="M120" s="78">
        <v>3.0000000000000001E-3</v>
      </c>
      <c r="N120" s="78"/>
      <c r="O120" s="78">
        <v>2.5000000000000001E-3</v>
      </c>
      <c r="P120" s="78"/>
      <c r="Q120" s="78"/>
      <c r="R120" s="78">
        <v>5.0000000000000001E-3</v>
      </c>
      <c r="S120" s="78"/>
      <c r="T120" s="78"/>
      <c r="U120" s="78"/>
      <c r="V120" s="78">
        <v>1.6E-2</v>
      </c>
      <c r="W120" s="78"/>
      <c r="X120" s="79">
        <f>SUM(E120:W120)</f>
        <v>8.7500000000000008E-2</v>
      </c>
    </row>
    <row r="121" spans="1:24" ht="6" customHeight="1" x14ac:dyDescent="0.2">
      <c r="A121" s="80"/>
      <c r="B121" s="81"/>
      <c r="C121" s="81"/>
      <c r="D121" s="81"/>
      <c r="E121" s="82"/>
      <c r="F121" s="82" t="str">
        <f t="shared" si="5"/>
        <v/>
      </c>
      <c r="G121" s="82"/>
      <c r="H121" s="82"/>
      <c r="I121" s="82"/>
      <c r="J121" s="82"/>
      <c r="K121" s="82"/>
      <c r="L121" s="82"/>
      <c r="M121" s="82"/>
      <c r="N121" s="82"/>
      <c r="O121" s="82"/>
      <c r="P121" s="82"/>
      <c r="Q121" s="82"/>
      <c r="R121" s="82"/>
      <c r="S121" s="82"/>
      <c r="T121" s="82"/>
      <c r="U121" s="82"/>
      <c r="V121" s="82"/>
      <c r="W121" s="82"/>
      <c r="X121" s="82"/>
    </row>
    <row r="122" spans="1:24" x14ac:dyDescent="0.2">
      <c r="A122" s="73" t="s">
        <v>233</v>
      </c>
      <c r="B122" s="74"/>
      <c r="C122" s="75" t="s">
        <v>234</v>
      </c>
      <c r="D122" s="75" t="str">
        <f>+'P.O.D. Worksheet'!C113</f>
        <v>11-000</v>
      </c>
      <c r="E122" s="76">
        <v>4.8500000000000001E-2</v>
      </c>
      <c r="F122" s="77" t="str">
        <f t="shared" si="5"/>
        <v>*</v>
      </c>
      <c r="G122" s="78">
        <v>0.01</v>
      </c>
      <c r="H122" s="78">
        <v>2.5000000000000001E-3</v>
      </c>
      <c r="I122" s="78"/>
      <c r="J122" s="78"/>
      <c r="K122" s="78"/>
      <c r="L122" s="78"/>
      <c r="M122" s="78"/>
      <c r="N122" s="78"/>
      <c r="O122" s="78"/>
      <c r="P122" s="78"/>
      <c r="Q122" s="78"/>
      <c r="R122" s="78"/>
      <c r="S122" s="78"/>
      <c r="T122" s="78"/>
      <c r="U122" s="78"/>
      <c r="V122" s="78"/>
      <c r="W122" s="78"/>
      <c r="X122" s="79">
        <f t="shared" ref="X122:X129" si="9">SUM(E122:W122)</f>
        <v>6.1000000000000006E-2</v>
      </c>
    </row>
    <row r="123" spans="1:24" x14ac:dyDescent="0.2">
      <c r="A123" s="73" t="s">
        <v>235</v>
      </c>
      <c r="B123" s="74"/>
      <c r="C123" s="75" t="s">
        <v>236</v>
      </c>
      <c r="D123" s="75" t="str">
        <f>+'P.O.D. Worksheet'!C114</f>
        <v>11-003</v>
      </c>
      <c r="E123" s="76">
        <v>4.8500000000000001E-2</v>
      </c>
      <c r="F123" s="77" t="str">
        <f t="shared" si="5"/>
        <v>*</v>
      </c>
      <c r="G123" s="78">
        <v>0.01</v>
      </c>
      <c r="H123" s="78">
        <v>2.5000000000000001E-3</v>
      </c>
      <c r="I123" s="78"/>
      <c r="J123" s="78"/>
      <c r="K123" s="78"/>
      <c r="L123" s="78"/>
      <c r="M123" s="78"/>
      <c r="N123" s="78"/>
      <c r="O123" s="78"/>
      <c r="P123" s="78"/>
      <c r="Q123" s="78"/>
      <c r="R123" s="78"/>
      <c r="S123" s="78">
        <v>1E-3</v>
      </c>
      <c r="T123" s="78"/>
      <c r="U123" s="78"/>
      <c r="V123" s="78"/>
      <c r="W123" s="78"/>
      <c r="X123" s="79">
        <f t="shared" si="9"/>
        <v>6.2000000000000006E-2</v>
      </c>
    </row>
    <row r="124" spans="1:24" x14ac:dyDescent="0.2">
      <c r="A124" s="73" t="s">
        <v>237</v>
      </c>
      <c r="B124" s="74"/>
      <c r="C124" s="75" t="s">
        <v>238</v>
      </c>
      <c r="D124" s="75" t="str">
        <f>+'P.O.D. Worksheet'!C115</f>
        <v>11-000</v>
      </c>
      <c r="E124" s="76">
        <v>4.8500000000000001E-2</v>
      </c>
      <c r="F124" s="77" t="str">
        <f t="shared" si="5"/>
        <v>*</v>
      </c>
      <c r="G124" s="78">
        <v>0.01</v>
      </c>
      <c r="H124" s="78">
        <v>2.5000000000000001E-3</v>
      </c>
      <c r="I124" s="78"/>
      <c r="J124" s="78"/>
      <c r="K124" s="78"/>
      <c r="L124" s="78"/>
      <c r="M124" s="78"/>
      <c r="N124" s="78"/>
      <c r="O124" s="78"/>
      <c r="P124" s="78"/>
      <c r="Q124" s="78"/>
      <c r="R124" s="78"/>
      <c r="S124" s="78"/>
      <c r="T124" s="78"/>
      <c r="U124" s="78"/>
      <c r="V124" s="78"/>
      <c r="W124" s="78"/>
      <c r="X124" s="79">
        <f t="shared" si="9"/>
        <v>6.1000000000000006E-2</v>
      </c>
    </row>
    <row r="125" spans="1:24" x14ac:dyDescent="0.2">
      <c r="A125" s="73" t="s">
        <v>239</v>
      </c>
      <c r="B125" s="74"/>
      <c r="C125" s="75" t="s">
        <v>240</v>
      </c>
      <c r="D125" s="75" t="str">
        <f>+'P.O.D. Worksheet'!C116</f>
        <v>11-000</v>
      </c>
      <c r="E125" s="76">
        <v>4.8500000000000001E-2</v>
      </c>
      <c r="F125" s="77" t="str">
        <f t="shared" si="5"/>
        <v>*</v>
      </c>
      <c r="G125" s="78">
        <v>0.01</v>
      </c>
      <c r="H125" s="78">
        <v>2.5000000000000001E-3</v>
      </c>
      <c r="I125" s="78"/>
      <c r="J125" s="78"/>
      <c r="K125" s="78"/>
      <c r="L125" s="78"/>
      <c r="M125" s="78"/>
      <c r="N125" s="78"/>
      <c r="O125" s="78"/>
      <c r="P125" s="78"/>
      <c r="Q125" s="78"/>
      <c r="R125" s="78"/>
      <c r="S125" s="78"/>
      <c r="T125" s="78"/>
      <c r="U125" s="78"/>
      <c r="V125" s="78"/>
      <c r="W125" s="78"/>
      <c r="X125" s="79">
        <f t="shared" si="9"/>
        <v>6.1000000000000006E-2</v>
      </c>
    </row>
    <row r="126" spans="1:24" x14ac:dyDescent="0.2">
      <c r="A126" s="73" t="s">
        <v>241</v>
      </c>
      <c r="B126" s="74"/>
      <c r="C126" s="75" t="s">
        <v>242</v>
      </c>
      <c r="D126" s="75" t="str">
        <f>+'P.O.D. Worksheet'!C117</f>
        <v>11-000</v>
      </c>
      <c r="E126" s="76">
        <v>4.8500000000000001E-2</v>
      </c>
      <c r="F126" s="77" t="str">
        <f t="shared" si="5"/>
        <v>*</v>
      </c>
      <c r="G126" s="78">
        <v>0.01</v>
      </c>
      <c r="H126" s="78">
        <v>2.5000000000000001E-3</v>
      </c>
      <c r="I126" s="78"/>
      <c r="J126" s="78"/>
      <c r="K126" s="78"/>
      <c r="L126" s="78"/>
      <c r="M126" s="78"/>
      <c r="N126" s="78"/>
      <c r="O126" s="78"/>
      <c r="P126" s="78"/>
      <c r="Q126" s="78"/>
      <c r="R126" s="78"/>
      <c r="S126" s="78"/>
      <c r="T126" s="78"/>
      <c r="U126" s="78"/>
      <c r="V126" s="78"/>
      <c r="W126" s="78"/>
      <c r="X126" s="79">
        <f t="shared" si="9"/>
        <v>6.1000000000000006E-2</v>
      </c>
    </row>
    <row r="127" spans="1:24" x14ac:dyDescent="0.2">
      <c r="A127" s="73" t="s">
        <v>243</v>
      </c>
      <c r="B127" s="74"/>
      <c r="C127" s="75" t="s">
        <v>244</v>
      </c>
      <c r="D127" s="75" t="str">
        <f>+'P.O.D. Worksheet'!C118</f>
        <v>11-000</v>
      </c>
      <c r="E127" s="76">
        <v>4.8500000000000001E-2</v>
      </c>
      <c r="F127" s="77" t="str">
        <f t="shared" si="5"/>
        <v>*</v>
      </c>
      <c r="G127" s="78">
        <v>0.01</v>
      </c>
      <c r="H127" s="78">
        <v>2.5000000000000001E-3</v>
      </c>
      <c r="I127" s="78"/>
      <c r="J127" s="78"/>
      <c r="K127" s="78"/>
      <c r="L127" s="78"/>
      <c r="M127" s="78"/>
      <c r="N127" s="78"/>
      <c r="O127" s="78"/>
      <c r="P127" s="78"/>
      <c r="Q127" s="78"/>
      <c r="R127" s="78"/>
      <c r="S127" s="78"/>
      <c r="T127" s="78"/>
      <c r="U127" s="78"/>
      <c r="V127" s="78"/>
      <c r="W127" s="78"/>
      <c r="X127" s="79">
        <f t="shared" si="9"/>
        <v>6.1000000000000006E-2</v>
      </c>
    </row>
    <row r="128" spans="1:24" x14ac:dyDescent="0.2">
      <c r="A128" s="73" t="s">
        <v>245</v>
      </c>
      <c r="B128" s="74"/>
      <c r="C128" s="75" t="s">
        <v>246</v>
      </c>
      <c r="D128" s="75" t="str">
        <f>+'P.O.D. Worksheet'!C119</f>
        <v>11-028</v>
      </c>
      <c r="E128" s="76">
        <v>4.8500000000000001E-2</v>
      </c>
      <c r="F128" s="77" t="str">
        <f t="shared" si="5"/>
        <v>*</v>
      </c>
      <c r="G128" s="78">
        <v>0.01</v>
      </c>
      <c r="H128" s="78">
        <v>2.5000000000000001E-3</v>
      </c>
      <c r="I128" s="78"/>
      <c r="J128" s="78"/>
      <c r="K128" s="78"/>
      <c r="L128" s="78"/>
      <c r="M128" s="78">
        <v>3.0000000000000001E-3</v>
      </c>
      <c r="N128" s="78"/>
      <c r="O128" s="78"/>
      <c r="P128" s="78"/>
      <c r="Q128" s="78"/>
      <c r="R128" s="78"/>
      <c r="S128" s="78">
        <v>1E-3</v>
      </c>
      <c r="T128" s="78"/>
      <c r="U128" s="78"/>
      <c r="V128" s="78">
        <v>1.6E-2</v>
      </c>
      <c r="W128" s="78"/>
      <c r="X128" s="79">
        <f t="shared" si="9"/>
        <v>8.1000000000000003E-2</v>
      </c>
    </row>
    <row r="129" spans="1:24" x14ac:dyDescent="0.2">
      <c r="A129" s="73" t="s">
        <v>1178</v>
      </c>
      <c r="B129" s="74"/>
      <c r="C129" s="75" t="s">
        <v>1179</v>
      </c>
      <c r="D129" s="75">
        <f>+'P.O.D. Worksheet'!C121</f>
        <v>0</v>
      </c>
      <c r="E129" s="76">
        <v>4.8500000000000001E-2</v>
      </c>
      <c r="F129" s="77" t="str">
        <f t="shared" si="5"/>
        <v>*</v>
      </c>
      <c r="G129" s="78">
        <v>0.01</v>
      </c>
      <c r="H129" s="78">
        <v>2.5000000000000001E-3</v>
      </c>
      <c r="I129" s="78"/>
      <c r="J129" s="78"/>
      <c r="K129" s="78"/>
      <c r="L129" s="78"/>
      <c r="M129" s="78"/>
      <c r="N129" s="78"/>
      <c r="O129" s="78"/>
      <c r="P129" s="78"/>
      <c r="Q129" s="78"/>
      <c r="R129" s="78"/>
      <c r="S129" s="78"/>
      <c r="T129" s="78"/>
      <c r="U129" s="78"/>
      <c r="V129" s="78"/>
      <c r="W129" s="78"/>
      <c r="X129" s="79">
        <f t="shared" si="9"/>
        <v>6.1000000000000006E-2</v>
      </c>
    </row>
    <row r="130" spans="1:24" ht="6" customHeight="1" x14ac:dyDescent="0.2">
      <c r="A130" s="80"/>
      <c r="B130" s="81"/>
      <c r="C130" s="81"/>
      <c r="D130" s="81"/>
      <c r="E130" s="82"/>
      <c r="F130" s="82" t="str">
        <f t="shared" si="5"/>
        <v/>
      </c>
      <c r="G130" s="82"/>
      <c r="H130" s="82"/>
      <c r="I130" s="82"/>
      <c r="J130" s="82"/>
      <c r="K130" s="82"/>
      <c r="L130" s="82"/>
      <c r="M130" s="82"/>
      <c r="N130" s="82"/>
      <c r="O130" s="82"/>
      <c r="P130" s="82"/>
      <c r="Q130" s="82"/>
      <c r="R130" s="82"/>
      <c r="S130" s="82"/>
      <c r="T130" s="82"/>
      <c r="U130" s="82"/>
      <c r="V130" s="82"/>
      <c r="W130" s="82"/>
      <c r="X130" s="82"/>
    </row>
    <row r="131" spans="1:24" x14ac:dyDescent="0.2">
      <c r="A131" s="73" t="s">
        <v>247</v>
      </c>
      <c r="B131" s="74"/>
      <c r="C131" s="75" t="s">
        <v>248</v>
      </c>
      <c r="D131" s="75" t="str">
        <f>+'P.O.D. Worksheet'!C122</f>
        <v>12-000</v>
      </c>
      <c r="E131" s="76">
        <v>4.8500000000000001E-2</v>
      </c>
      <c r="F131" s="77" t="str">
        <f t="shared" si="5"/>
        <v>*</v>
      </c>
      <c r="G131" s="78">
        <v>0.01</v>
      </c>
      <c r="H131" s="78">
        <v>2.5000000000000001E-3</v>
      </c>
      <c r="I131" s="78"/>
      <c r="J131" s="78"/>
      <c r="K131" s="78"/>
      <c r="L131" s="78"/>
      <c r="M131" s="78"/>
      <c r="N131" s="78"/>
      <c r="O131" s="78"/>
      <c r="P131" s="78"/>
      <c r="Q131" s="78"/>
      <c r="R131" s="78"/>
      <c r="S131" s="78"/>
      <c r="T131" s="78"/>
      <c r="U131" s="78"/>
      <c r="V131" s="78"/>
      <c r="W131" s="78"/>
      <c r="X131" s="79">
        <f t="shared" ref="X131:X137" si="10">SUM(E131:W131)</f>
        <v>6.1000000000000006E-2</v>
      </c>
    </row>
    <row r="132" spans="1:24" x14ac:dyDescent="0.2">
      <c r="A132" s="73" t="s">
        <v>249</v>
      </c>
      <c r="B132" s="74"/>
      <c r="C132" s="75" t="s">
        <v>250</v>
      </c>
      <c r="D132" s="75" t="str">
        <f>+'P.O.D. Worksheet'!C123</f>
        <v>12-000</v>
      </c>
      <c r="E132" s="76">
        <v>4.8500000000000001E-2</v>
      </c>
      <c r="F132" s="77" t="str">
        <f t="shared" si="5"/>
        <v>*</v>
      </c>
      <c r="G132" s="78">
        <v>0.01</v>
      </c>
      <c r="H132" s="78">
        <v>2.5000000000000001E-3</v>
      </c>
      <c r="I132" s="78"/>
      <c r="J132" s="78"/>
      <c r="K132" s="78"/>
      <c r="L132" s="78"/>
      <c r="M132" s="78"/>
      <c r="N132" s="78"/>
      <c r="O132" s="78"/>
      <c r="P132" s="78"/>
      <c r="Q132" s="78"/>
      <c r="R132" s="78"/>
      <c r="S132" s="78"/>
      <c r="T132" s="78"/>
      <c r="U132" s="78"/>
      <c r="V132" s="78"/>
      <c r="W132" s="78"/>
      <c r="X132" s="79">
        <f t="shared" si="10"/>
        <v>6.1000000000000006E-2</v>
      </c>
    </row>
    <row r="133" spans="1:24" x14ac:dyDescent="0.2">
      <c r="A133" s="73" t="s">
        <v>251</v>
      </c>
      <c r="B133" s="74"/>
      <c r="C133" s="75" t="s">
        <v>252</v>
      </c>
      <c r="D133" s="75" t="str">
        <f>+'P.O.D. Worksheet'!C124</f>
        <v>12-000</v>
      </c>
      <c r="E133" s="76">
        <v>4.8500000000000001E-2</v>
      </c>
      <c r="F133" s="77" t="str">
        <f t="shared" si="5"/>
        <v>*</v>
      </c>
      <c r="G133" s="78">
        <v>0.01</v>
      </c>
      <c r="H133" s="78">
        <v>2.5000000000000001E-3</v>
      </c>
      <c r="I133" s="78"/>
      <c r="J133" s="78"/>
      <c r="K133" s="78"/>
      <c r="L133" s="78"/>
      <c r="M133" s="78"/>
      <c r="N133" s="78"/>
      <c r="O133" s="78"/>
      <c r="P133" s="78"/>
      <c r="Q133" s="78"/>
      <c r="R133" s="78"/>
      <c r="S133" s="78"/>
      <c r="T133" s="78"/>
      <c r="U133" s="78"/>
      <c r="V133" s="78"/>
      <c r="W133" s="78"/>
      <c r="X133" s="79">
        <f t="shared" si="10"/>
        <v>6.1000000000000006E-2</v>
      </c>
    </row>
    <row r="134" spans="1:24" x14ac:dyDescent="0.2">
      <c r="A134" s="73" t="s">
        <v>253</v>
      </c>
      <c r="B134" s="74"/>
      <c r="C134" s="75" t="s">
        <v>254</v>
      </c>
      <c r="D134" s="75" t="str">
        <f>+'P.O.D. Worksheet'!C125</f>
        <v>12-000</v>
      </c>
      <c r="E134" s="76">
        <v>4.8500000000000001E-2</v>
      </c>
      <c r="F134" s="77" t="str">
        <f t="shared" si="5"/>
        <v>*</v>
      </c>
      <c r="G134" s="78">
        <v>0.01</v>
      </c>
      <c r="H134" s="78">
        <v>2.5000000000000001E-3</v>
      </c>
      <c r="I134" s="78"/>
      <c r="J134" s="78"/>
      <c r="K134" s="78"/>
      <c r="L134" s="78"/>
      <c r="M134" s="78"/>
      <c r="N134" s="78"/>
      <c r="O134" s="78"/>
      <c r="P134" s="78"/>
      <c r="Q134" s="78"/>
      <c r="R134" s="78"/>
      <c r="S134" s="78"/>
      <c r="T134" s="78"/>
      <c r="U134" s="78"/>
      <c r="V134" s="78"/>
      <c r="W134" s="78"/>
      <c r="X134" s="79">
        <f t="shared" si="10"/>
        <v>6.1000000000000006E-2</v>
      </c>
    </row>
    <row r="135" spans="1:24" x14ac:dyDescent="0.2">
      <c r="A135" s="73" t="s">
        <v>255</v>
      </c>
      <c r="B135" s="74"/>
      <c r="C135" s="75" t="s">
        <v>256</v>
      </c>
      <c r="D135" s="75" t="str">
        <f>+'P.O.D. Worksheet'!C126</f>
        <v>12-026</v>
      </c>
      <c r="E135" s="76">
        <v>4.8500000000000001E-2</v>
      </c>
      <c r="F135" s="77" t="str">
        <f t="shared" si="5"/>
        <v>*</v>
      </c>
      <c r="G135" s="78">
        <v>0.01</v>
      </c>
      <c r="H135" s="78">
        <v>2.5000000000000001E-3</v>
      </c>
      <c r="I135" s="78"/>
      <c r="J135" s="78"/>
      <c r="K135" s="78"/>
      <c r="L135" s="78"/>
      <c r="M135" s="78">
        <v>3.0000000000000001E-3</v>
      </c>
      <c r="N135" s="78"/>
      <c r="O135" s="78"/>
      <c r="P135" s="78"/>
      <c r="Q135" s="78"/>
      <c r="R135" s="78"/>
      <c r="S135" s="78">
        <v>1E-3</v>
      </c>
      <c r="T135" s="78"/>
      <c r="U135" s="78"/>
      <c r="V135" s="78"/>
      <c r="W135" s="78"/>
      <c r="X135" s="79">
        <f t="shared" si="10"/>
        <v>6.5000000000000002E-2</v>
      </c>
    </row>
    <row r="136" spans="1:24" x14ac:dyDescent="0.2">
      <c r="A136" s="73" t="s">
        <v>13</v>
      </c>
      <c r="B136" s="74"/>
      <c r="C136" s="84" t="s">
        <v>14</v>
      </c>
      <c r="D136" s="84" t="str">
        <f>+'P.O.D. Worksheet'!C127</f>
        <v>12-000</v>
      </c>
      <c r="E136" s="76">
        <v>4.8500000000000001E-2</v>
      </c>
      <c r="F136" s="77" t="str">
        <f t="shared" si="5"/>
        <v>*</v>
      </c>
      <c r="G136" s="78">
        <v>0.01</v>
      </c>
      <c r="H136" s="78">
        <v>2.5000000000000001E-3</v>
      </c>
      <c r="I136" s="78"/>
      <c r="J136" s="78"/>
      <c r="K136" s="78"/>
      <c r="L136" s="78"/>
      <c r="M136" s="78"/>
      <c r="N136" s="78"/>
      <c r="O136" s="78"/>
      <c r="P136" s="78"/>
      <c r="Q136" s="78"/>
      <c r="R136" s="78"/>
      <c r="S136" s="78"/>
      <c r="T136" s="78"/>
      <c r="U136" s="78"/>
      <c r="V136" s="78"/>
      <c r="W136" s="78"/>
      <c r="X136" s="79">
        <f t="shared" si="10"/>
        <v>6.1000000000000006E-2</v>
      </c>
    </row>
    <row r="137" spans="1:24" x14ac:dyDescent="0.2">
      <c r="A137" s="73" t="s">
        <v>665</v>
      </c>
      <c r="B137" s="74"/>
      <c r="C137" s="84" t="s">
        <v>666</v>
      </c>
      <c r="D137" s="75">
        <f>+'P.O.D. Worksheet'!C129</f>
        <v>0</v>
      </c>
      <c r="E137" s="76">
        <v>4.8500000000000001E-2</v>
      </c>
      <c r="F137" s="77" t="str">
        <f t="shared" si="5"/>
        <v>*</v>
      </c>
      <c r="G137" s="78">
        <v>0.01</v>
      </c>
      <c r="H137" s="78">
        <v>2.5000000000000001E-3</v>
      </c>
      <c r="I137" s="78">
        <v>2.5000000000000001E-3</v>
      </c>
      <c r="J137" s="78"/>
      <c r="K137" s="78"/>
      <c r="L137" s="78"/>
      <c r="M137" s="78"/>
      <c r="N137" s="78"/>
      <c r="O137" s="78"/>
      <c r="P137" s="78"/>
      <c r="Q137" s="78"/>
      <c r="R137" s="78"/>
      <c r="S137" s="78"/>
      <c r="T137" s="78"/>
      <c r="U137" s="78"/>
      <c r="V137" s="78"/>
      <c r="W137" s="78"/>
      <c r="X137" s="79">
        <f t="shared" si="10"/>
        <v>6.3500000000000001E-2</v>
      </c>
    </row>
    <row r="138" spans="1:24" ht="6" customHeight="1" x14ac:dyDescent="0.2">
      <c r="A138" s="80"/>
      <c r="B138" s="81"/>
      <c r="C138" s="81"/>
      <c r="D138" s="81"/>
      <c r="E138" s="82"/>
      <c r="F138" s="82" t="str">
        <f t="shared" si="5"/>
        <v/>
      </c>
      <c r="G138" s="82"/>
      <c r="H138" s="82"/>
      <c r="I138" s="82"/>
      <c r="J138" s="82"/>
      <c r="K138" s="82"/>
      <c r="L138" s="82"/>
      <c r="M138" s="82"/>
      <c r="N138" s="82"/>
      <c r="O138" s="82"/>
      <c r="P138" s="82"/>
      <c r="Q138" s="82"/>
      <c r="R138" s="82"/>
      <c r="S138" s="82"/>
      <c r="T138" s="82"/>
      <c r="U138" s="82"/>
      <c r="V138" s="82"/>
      <c r="W138" s="82"/>
      <c r="X138" s="82"/>
    </row>
    <row r="139" spans="1:24" x14ac:dyDescent="0.2">
      <c r="A139" s="73" t="s">
        <v>257</v>
      </c>
      <c r="B139" s="74"/>
      <c r="C139" s="75" t="s">
        <v>258</v>
      </c>
      <c r="D139" s="75" t="str">
        <f>+'P.O.D. Worksheet'!C130</f>
        <v>13-000</v>
      </c>
      <c r="E139" s="76">
        <v>4.8500000000000001E-2</v>
      </c>
      <c r="F139" s="77" t="str">
        <f t="shared" si="5"/>
        <v>*</v>
      </c>
      <c r="G139" s="78">
        <v>0.01</v>
      </c>
      <c r="H139" s="78">
        <v>2.5000000000000001E-3</v>
      </c>
      <c r="I139" s="78"/>
      <c r="J139" s="78"/>
      <c r="K139" s="78"/>
      <c r="L139" s="78"/>
      <c r="M139" s="78"/>
      <c r="N139" s="78"/>
      <c r="O139" s="78"/>
      <c r="P139" s="78"/>
      <c r="Q139" s="78"/>
      <c r="R139" s="78">
        <v>0.01</v>
      </c>
      <c r="S139" s="78"/>
      <c r="T139" s="78"/>
      <c r="U139" s="78"/>
      <c r="V139" s="78"/>
      <c r="W139" s="78"/>
      <c r="X139" s="79">
        <f t="shared" ref="X139:X144" si="11">SUM(E139:W139)</f>
        <v>7.1000000000000008E-2</v>
      </c>
    </row>
    <row r="140" spans="1:24" x14ac:dyDescent="0.2">
      <c r="A140" s="73" t="s">
        <v>259</v>
      </c>
      <c r="B140" s="74"/>
      <c r="C140" s="75" t="s">
        <v>260</v>
      </c>
      <c r="D140" s="75" t="str">
        <f>+'P.O.D. Worksheet'!C131</f>
        <v>13-000</v>
      </c>
      <c r="E140" s="76">
        <v>4.8500000000000001E-2</v>
      </c>
      <c r="F140" s="77" t="str">
        <f t="shared" si="5"/>
        <v>*</v>
      </c>
      <c r="G140" s="78">
        <v>0.01</v>
      </c>
      <c r="H140" s="78">
        <v>2.5000000000000001E-3</v>
      </c>
      <c r="I140" s="78"/>
      <c r="J140" s="78"/>
      <c r="K140" s="78"/>
      <c r="L140" s="78"/>
      <c r="M140" s="78"/>
      <c r="N140" s="78"/>
      <c r="O140" s="78"/>
      <c r="P140" s="78"/>
      <c r="Q140" s="78"/>
      <c r="R140" s="78">
        <v>0.01</v>
      </c>
      <c r="S140" s="78"/>
      <c r="T140" s="78"/>
      <c r="U140" s="78"/>
      <c r="V140" s="78"/>
      <c r="W140" s="78"/>
      <c r="X140" s="79">
        <f t="shared" si="11"/>
        <v>7.1000000000000008E-2</v>
      </c>
    </row>
    <row r="141" spans="1:24" x14ac:dyDescent="0.2">
      <c r="A141" s="73" t="s">
        <v>261</v>
      </c>
      <c r="B141" s="74"/>
      <c r="C141" s="75" t="s">
        <v>262</v>
      </c>
      <c r="D141" s="75" t="str">
        <f>+'P.O.D. Worksheet'!C132</f>
        <v>13-000</v>
      </c>
      <c r="E141" s="76">
        <v>4.8500000000000001E-2</v>
      </c>
      <c r="F141" s="77" t="str">
        <f t="shared" si="5"/>
        <v>*</v>
      </c>
      <c r="G141" s="78">
        <v>0.01</v>
      </c>
      <c r="H141" s="78">
        <v>2.5000000000000001E-3</v>
      </c>
      <c r="I141" s="78"/>
      <c r="J141" s="78"/>
      <c r="K141" s="78"/>
      <c r="L141" s="78"/>
      <c r="M141" s="78"/>
      <c r="N141" s="78"/>
      <c r="O141" s="78"/>
      <c r="P141" s="78"/>
      <c r="Q141" s="78"/>
      <c r="R141" s="78">
        <v>0.01</v>
      </c>
      <c r="S141" s="78"/>
      <c r="T141" s="78"/>
      <c r="U141" s="78"/>
      <c r="V141" s="78"/>
      <c r="W141" s="78"/>
      <c r="X141" s="79">
        <f t="shared" si="11"/>
        <v>7.1000000000000008E-2</v>
      </c>
    </row>
    <row r="142" spans="1:24" x14ac:dyDescent="0.2">
      <c r="A142" s="73" t="s">
        <v>263</v>
      </c>
      <c r="B142" s="74"/>
      <c r="C142" s="75" t="s">
        <v>264</v>
      </c>
      <c r="D142" s="75" t="str">
        <f>+'P.O.D. Worksheet'!C133</f>
        <v>13-004</v>
      </c>
      <c r="E142" s="76">
        <v>4.8500000000000001E-2</v>
      </c>
      <c r="F142" s="77" t="str">
        <f t="shared" ref="F142:F207" si="12">IF(E142=0.0485,"*","")</f>
        <v>*</v>
      </c>
      <c r="G142" s="78">
        <v>0.01</v>
      </c>
      <c r="H142" s="78">
        <v>2.5000000000000001E-3</v>
      </c>
      <c r="I142" s="78"/>
      <c r="J142" s="78"/>
      <c r="K142" s="78"/>
      <c r="L142" s="78"/>
      <c r="M142" s="78"/>
      <c r="N142" s="78"/>
      <c r="O142" s="78"/>
      <c r="P142" s="78"/>
      <c r="Q142" s="78"/>
      <c r="R142" s="78">
        <v>0.01</v>
      </c>
      <c r="S142" s="78"/>
      <c r="T142" s="78"/>
      <c r="U142" s="78"/>
      <c r="V142" s="78">
        <v>0.01</v>
      </c>
      <c r="W142" s="78"/>
      <c r="X142" s="79">
        <f t="shared" si="11"/>
        <v>8.1000000000000003E-2</v>
      </c>
    </row>
    <row r="143" spans="1:24" x14ac:dyDescent="0.2">
      <c r="A143" s="73" t="s">
        <v>265</v>
      </c>
      <c r="B143" s="74"/>
      <c r="C143" s="75" t="s">
        <v>266</v>
      </c>
      <c r="D143" s="75" t="str">
        <f>+'P.O.D. Worksheet'!C134</f>
        <v>13-007</v>
      </c>
      <c r="E143" s="76">
        <v>4.8500000000000001E-2</v>
      </c>
      <c r="F143" s="77" t="str">
        <f t="shared" si="12"/>
        <v>*</v>
      </c>
      <c r="G143" s="78">
        <v>0.01</v>
      </c>
      <c r="H143" s="78">
        <v>2.5000000000000001E-3</v>
      </c>
      <c r="I143" s="78"/>
      <c r="J143" s="78"/>
      <c r="K143" s="78"/>
      <c r="L143" s="78"/>
      <c r="M143" s="78"/>
      <c r="N143" s="78"/>
      <c r="O143" s="78"/>
      <c r="P143" s="78"/>
      <c r="Q143" s="78"/>
      <c r="R143" s="78">
        <v>0.01</v>
      </c>
      <c r="S143" s="78"/>
      <c r="T143" s="78"/>
      <c r="U143" s="78"/>
      <c r="V143" s="78">
        <v>0.01</v>
      </c>
      <c r="W143" s="78"/>
      <c r="X143" s="79">
        <f t="shared" si="11"/>
        <v>8.1000000000000003E-2</v>
      </c>
    </row>
    <row r="144" spans="1:24" x14ac:dyDescent="0.2">
      <c r="A144" s="73" t="s">
        <v>267</v>
      </c>
      <c r="B144" s="74"/>
      <c r="C144" s="75" t="s">
        <v>268</v>
      </c>
      <c r="D144" s="75" t="str">
        <f>+'P.O.D. Worksheet'!C135</f>
        <v>13-000</v>
      </c>
      <c r="E144" s="76">
        <v>4.8500000000000001E-2</v>
      </c>
      <c r="F144" s="77" t="str">
        <f t="shared" si="12"/>
        <v>*</v>
      </c>
      <c r="G144" s="78">
        <v>0.01</v>
      </c>
      <c r="H144" s="78">
        <v>2.5000000000000001E-3</v>
      </c>
      <c r="I144" s="78"/>
      <c r="J144" s="78"/>
      <c r="K144" s="78"/>
      <c r="L144" s="78"/>
      <c r="M144" s="78"/>
      <c r="N144" s="78"/>
      <c r="O144" s="78"/>
      <c r="P144" s="78"/>
      <c r="Q144" s="78"/>
      <c r="R144" s="78">
        <v>0.01</v>
      </c>
      <c r="S144" s="78"/>
      <c r="T144" s="78"/>
      <c r="U144" s="78"/>
      <c r="V144" s="78"/>
      <c r="W144" s="78"/>
      <c r="X144" s="79">
        <f t="shared" si="11"/>
        <v>7.1000000000000008E-2</v>
      </c>
    </row>
    <row r="145" spans="1:24" ht="6" customHeight="1" x14ac:dyDescent="0.2">
      <c r="A145" s="80"/>
      <c r="B145" s="81"/>
      <c r="C145" s="81"/>
      <c r="D145" s="81"/>
      <c r="E145" s="82"/>
      <c r="F145" s="82" t="str">
        <f t="shared" si="12"/>
        <v/>
      </c>
      <c r="G145" s="82"/>
      <c r="H145" s="82"/>
      <c r="I145" s="82"/>
      <c r="J145" s="82"/>
      <c r="K145" s="82"/>
      <c r="L145" s="82"/>
      <c r="M145" s="82"/>
      <c r="N145" s="82"/>
      <c r="O145" s="82"/>
      <c r="P145" s="82"/>
      <c r="Q145" s="82"/>
      <c r="R145" s="82"/>
      <c r="S145" s="82"/>
      <c r="T145" s="82"/>
      <c r="U145" s="82"/>
      <c r="V145" s="82"/>
      <c r="W145" s="82"/>
      <c r="X145" s="82"/>
    </row>
    <row r="146" spans="1:24" x14ac:dyDescent="0.2">
      <c r="A146" s="73" t="s">
        <v>269</v>
      </c>
      <c r="B146" s="74"/>
      <c r="C146" s="75" t="s">
        <v>272</v>
      </c>
      <c r="D146" s="75" t="str">
        <f>+'P.O.D. Worksheet'!C137</f>
        <v>14-000</v>
      </c>
      <c r="E146" s="76">
        <v>4.8500000000000001E-2</v>
      </c>
      <c r="F146" s="77" t="str">
        <f t="shared" si="12"/>
        <v>*</v>
      </c>
      <c r="G146" s="78">
        <v>0.01</v>
      </c>
      <c r="H146" s="78">
        <v>2.5000000000000001E-3</v>
      </c>
      <c r="I146" s="78"/>
      <c r="J146" s="78"/>
      <c r="K146" s="78"/>
      <c r="L146" s="78"/>
      <c r="M146" s="78"/>
      <c r="N146" s="78"/>
      <c r="O146" s="78">
        <v>2.5000000000000001E-3</v>
      </c>
      <c r="P146" s="78"/>
      <c r="Q146" s="78"/>
      <c r="R146" s="78"/>
      <c r="S146" s="78"/>
      <c r="T146" s="78"/>
      <c r="U146" s="78"/>
      <c r="V146" s="78"/>
      <c r="W146" s="78"/>
      <c r="X146" s="79">
        <f t="shared" ref="X146:X156" si="13">SUM(E146:W146)</f>
        <v>6.3500000000000001E-2</v>
      </c>
    </row>
    <row r="147" spans="1:24" x14ac:dyDescent="0.2">
      <c r="A147" s="73" t="s">
        <v>273</v>
      </c>
      <c r="B147" s="74"/>
      <c r="C147" s="75" t="s">
        <v>274</v>
      </c>
      <c r="D147" s="75" t="str">
        <f>+'P.O.D. Worksheet'!C138</f>
        <v>14-000</v>
      </c>
      <c r="E147" s="76">
        <v>4.8500000000000001E-2</v>
      </c>
      <c r="F147" s="77" t="str">
        <f t="shared" si="12"/>
        <v>*</v>
      </c>
      <c r="G147" s="78">
        <v>0.01</v>
      </c>
      <c r="H147" s="78">
        <v>2.5000000000000001E-3</v>
      </c>
      <c r="I147" s="78"/>
      <c r="J147" s="78"/>
      <c r="K147" s="78"/>
      <c r="L147" s="78"/>
      <c r="M147" s="78"/>
      <c r="N147" s="78"/>
      <c r="O147" s="78">
        <v>2.5000000000000001E-3</v>
      </c>
      <c r="P147" s="78"/>
      <c r="Q147" s="78"/>
      <c r="R147" s="78"/>
      <c r="S147" s="78"/>
      <c r="T147" s="78"/>
      <c r="U147" s="78"/>
      <c r="V147" s="78"/>
      <c r="W147" s="78"/>
      <c r="X147" s="79">
        <f t="shared" si="13"/>
        <v>6.3500000000000001E-2</v>
      </c>
    </row>
    <row r="148" spans="1:24" x14ac:dyDescent="0.2">
      <c r="A148" s="73" t="s">
        <v>275</v>
      </c>
      <c r="B148" s="74"/>
      <c r="C148" s="75" t="s">
        <v>276</v>
      </c>
      <c r="D148" s="75" t="str">
        <f>+'P.O.D. Worksheet'!C139</f>
        <v>14-014</v>
      </c>
      <c r="E148" s="76">
        <v>4.8500000000000001E-2</v>
      </c>
      <c r="F148" s="77" t="str">
        <f t="shared" si="12"/>
        <v>*</v>
      </c>
      <c r="G148" s="78">
        <v>0.01</v>
      </c>
      <c r="H148" s="78">
        <v>2.5000000000000001E-3</v>
      </c>
      <c r="I148" s="78"/>
      <c r="J148" s="78"/>
      <c r="K148" s="78"/>
      <c r="L148" s="78"/>
      <c r="M148" s="78"/>
      <c r="N148" s="78"/>
      <c r="O148" s="78">
        <v>2.5000000000000001E-3</v>
      </c>
      <c r="P148" s="78"/>
      <c r="Q148" s="78"/>
      <c r="R148" s="78"/>
      <c r="S148" s="78">
        <v>1E-3</v>
      </c>
      <c r="T148" s="78"/>
      <c r="U148" s="78"/>
      <c r="V148" s="78"/>
      <c r="W148" s="78"/>
      <c r="X148" s="79">
        <f t="shared" si="13"/>
        <v>6.4500000000000002E-2</v>
      </c>
    </row>
    <row r="149" spans="1:24" x14ac:dyDescent="0.2">
      <c r="A149" s="73" t="s">
        <v>277</v>
      </c>
      <c r="B149" s="74"/>
      <c r="C149" s="75" t="s">
        <v>278</v>
      </c>
      <c r="D149" s="75" t="str">
        <f>+'P.O.D. Worksheet'!C140</f>
        <v>14-000</v>
      </c>
      <c r="E149" s="76">
        <v>4.8500000000000001E-2</v>
      </c>
      <c r="F149" s="77" t="str">
        <f t="shared" si="12"/>
        <v>*</v>
      </c>
      <c r="G149" s="78">
        <v>0.01</v>
      </c>
      <c r="H149" s="78">
        <v>2.5000000000000001E-3</v>
      </c>
      <c r="I149" s="78"/>
      <c r="J149" s="78"/>
      <c r="K149" s="78"/>
      <c r="L149" s="78"/>
      <c r="M149" s="78"/>
      <c r="N149" s="78"/>
      <c r="O149" s="78">
        <v>2.5000000000000001E-3</v>
      </c>
      <c r="P149" s="78"/>
      <c r="Q149" s="78"/>
      <c r="R149" s="78"/>
      <c r="S149" s="78"/>
      <c r="T149" s="78"/>
      <c r="U149" s="78"/>
      <c r="V149" s="78"/>
      <c r="W149" s="78"/>
      <c r="X149" s="79">
        <f t="shared" si="13"/>
        <v>6.3500000000000001E-2</v>
      </c>
    </row>
    <row r="150" spans="1:24" x14ac:dyDescent="0.2">
      <c r="A150" s="73" t="s">
        <v>279</v>
      </c>
      <c r="B150" s="74"/>
      <c r="C150" s="75" t="s">
        <v>280</v>
      </c>
      <c r="D150" s="75" t="str">
        <f>+'P.O.D. Worksheet'!C141</f>
        <v>14-000</v>
      </c>
      <c r="E150" s="76">
        <v>4.8500000000000001E-2</v>
      </c>
      <c r="F150" s="77" t="str">
        <f t="shared" si="12"/>
        <v>*</v>
      </c>
      <c r="G150" s="78">
        <v>0.01</v>
      </c>
      <c r="H150" s="78">
        <v>2.5000000000000001E-3</v>
      </c>
      <c r="I150" s="78"/>
      <c r="J150" s="78"/>
      <c r="K150" s="78"/>
      <c r="L150" s="78"/>
      <c r="M150" s="78"/>
      <c r="N150" s="78"/>
      <c r="O150" s="78">
        <v>2.5000000000000001E-3</v>
      </c>
      <c r="P150" s="78"/>
      <c r="Q150" s="78"/>
      <c r="R150" s="78"/>
      <c r="S150" s="78"/>
      <c r="T150" s="78"/>
      <c r="U150" s="78"/>
      <c r="V150" s="78"/>
      <c r="W150" s="78"/>
      <c r="X150" s="79">
        <f t="shared" si="13"/>
        <v>6.3500000000000001E-2</v>
      </c>
    </row>
    <row r="151" spans="1:24" x14ac:dyDescent="0.2">
      <c r="A151" s="73" t="s">
        <v>281</v>
      </c>
      <c r="B151" s="74"/>
      <c r="C151" s="75" t="s">
        <v>282</v>
      </c>
      <c r="D151" s="75" t="str">
        <f>+'P.O.D. Worksheet'!C142</f>
        <v>14-000</v>
      </c>
      <c r="E151" s="76">
        <v>4.8500000000000001E-2</v>
      </c>
      <c r="F151" s="77" t="str">
        <f t="shared" si="12"/>
        <v>*</v>
      </c>
      <c r="G151" s="78">
        <v>0.01</v>
      </c>
      <c r="H151" s="78">
        <v>2.5000000000000001E-3</v>
      </c>
      <c r="I151" s="78"/>
      <c r="J151" s="78"/>
      <c r="K151" s="78"/>
      <c r="L151" s="78"/>
      <c r="M151" s="78"/>
      <c r="N151" s="78"/>
      <c r="O151" s="78">
        <v>2.5000000000000001E-3</v>
      </c>
      <c r="P151" s="78"/>
      <c r="Q151" s="78"/>
      <c r="R151" s="78"/>
      <c r="S151" s="78"/>
      <c r="T151" s="78"/>
      <c r="U151" s="78"/>
      <c r="V151" s="78"/>
      <c r="W151" s="78"/>
      <c r="X151" s="79">
        <f t="shared" si="13"/>
        <v>6.3500000000000001E-2</v>
      </c>
    </row>
    <row r="152" spans="1:24" x14ac:dyDescent="0.2">
      <c r="A152" s="73" t="s">
        <v>283</v>
      </c>
      <c r="B152" s="74"/>
      <c r="C152" s="75" t="s">
        <v>284</v>
      </c>
      <c r="D152" s="75" t="str">
        <f>+'P.O.D. Worksheet'!C143</f>
        <v>14-000</v>
      </c>
      <c r="E152" s="76">
        <v>4.8500000000000001E-2</v>
      </c>
      <c r="F152" s="77" t="str">
        <f t="shared" si="12"/>
        <v>*</v>
      </c>
      <c r="G152" s="78">
        <v>0.01</v>
      </c>
      <c r="H152" s="78">
        <v>2.5000000000000001E-3</v>
      </c>
      <c r="I152" s="78"/>
      <c r="J152" s="78"/>
      <c r="K152" s="78"/>
      <c r="L152" s="78"/>
      <c r="M152" s="78"/>
      <c r="N152" s="78"/>
      <c r="O152" s="78">
        <v>2.5000000000000001E-3</v>
      </c>
      <c r="P152" s="78"/>
      <c r="Q152" s="78"/>
      <c r="R152" s="78"/>
      <c r="S152" s="78"/>
      <c r="T152" s="78"/>
      <c r="U152" s="78"/>
      <c r="V152" s="78"/>
      <c r="W152" s="78"/>
      <c r="X152" s="79">
        <f t="shared" si="13"/>
        <v>6.3500000000000001E-2</v>
      </c>
    </row>
    <row r="153" spans="1:24" x14ac:dyDescent="0.2">
      <c r="A153" s="73" t="s">
        <v>285</v>
      </c>
      <c r="B153" s="74"/>
      <c r="C153" s="75" t="s">
        <v>286</v>
      </c>
      <c r="D153" s="75" t="str">
        <f>+'P.O.D. Worksheet'!C144</f>
        <v>14-000</v>
      </c>
      <c r="E153" s="76">
        <v>4.8500000000000001E-2</v>
      </c>
      <c r="F153" s="77" t="str">
        <f t="shared" si="12"/>
        <v>*</v>
      </c>
      <c r="G153" s="78">
        <v>0.01</v>
      </c>
      <c r="H153" s="78">
        <v>2.5000000000000001E-3</v>
      </c>
      <c r="I153" s="78"/>
      <c r="J153" s="78"/>
      <c r="K153" s="78"/>
      <c r="L153" s="78"/>
      <c r="M153" s="78"/>
      <c r="N153" s="78"/>
      <c r="O153" s="78">
        <v>2.5000000000000001E-3</v>
      </c>
      <c r="P153" s="78"/>
      <c r="Q153" s="78"/>
      <c r="R153" s="78"/>
      <c r="S153" s="78"/>
      <c r="T153" s="78"/>
      <c r="U153" s="78"/>
      <c r="V153" s="78"/>
      <c r="W153" s="78"/>
      <c r="X153" s="79">
        <f t="shared" si="13"/>
        <v>6.3500000000000001E-2</v>
      </c>
    </row>
    <row r="154" spans="1:24" x14ac:dyDescent="0.2">
      <c r="A154" s="73" t="s">
        <v>287</v>
      </c>
      <c r="B154" s="74"/>
      <c r="C154" s="75" t="s">
        <v>288</v>
      </c>
      <c r="D154" s="75" t="str">
        <f>+'P.O.D. Worksheet'!C145</f>
        <v>14-000</v>
      </c>
      <c r="E154" s="76">
        <v>4.8500000000000001E-2</v>
      </c>
      <c r="F154" s="77" t="str">
        <f t="shared" si="12"/>
        <v>*</v>
      </c>
      <c r="G154" s="78">
        <v>0.01</v>
      </c>
      <c r="H154" s="78">
        <v>2.5000000000000001E-3</v>
      </c>
      <c r="I154" s="78"/>
      <c r="J154" s="78"/>
      <c r="K154" s="78"/>
      <c r="L154" s="78"/>
      <c r="M154" s="78"/>
      <c r="N154" s="78"/>
      <c r="O154" s="78">
        <v>2.5000000000000001E-3</v>
      </c>
      <c r="P154" s="78"/>
      <c r="Q154" s="78"/>
      <c r="R154" s="78"/>
      <c r="S154" s="78"/>
      <c r="T154" s="78"/>
      <c r="U154" s="78"/>
      <c r="V154" s="78"/>
      <c r="W154" s="78"/>
      <c r="X154" s="79">
        <f t="shared" si="13"/>
        <v>6.3500000000000001E-2</v>
      </c>
    </row>
    <row r="155" spans="1:24" x14ac:dyDescent="0.2">
      <c r="A155" s="73" t="s">
        <v>289</v>
      </c>
      <c r="B155" s="74"/>
      <c r="C155" s="75" t="s">
        <v>290</v>
      </c>
      <c r="D155" s="75" t="str">
        <f>+'P.O.D. Worksheet'!C146</f>
        <v>14-000</v>
      </c>
      <c r="E155" s="76">
        <v>4.8500000000000001E-2</v>
      </c>
      <c r="F155" s="77" t="str">
        <f t="shared" si="12"/>
        <v>*</v>
      </c>
      <c r="G155" s="78">
        <v>0.01</v>
      </c>
      <c r="H155" s="78">
        <v>2.5000000000000001E-3</v>
      </c>
      <c r="I155" s="78"/>
      <c r="J155" s="78"/>
      <c r="K155" s="78"/>
      <c r="L155" s="78"/>
      <c r="M155" s="78"/>
      <c r="N155" s="78"/>
      <c r="O155" s="78">
        <v>2.5000000000000001E-3</v>
      </c>
      <c r="P155" s="78"/>
      <c r="Q155" s="78"/>
      <c r="R155" s="78"/>
      <c r="S155" s="78"/>
      <c r="T155" s="78"/>
      <c r="U155" s="78"/>
      <c r="V155" s="78"/>
      <c r="W155" s="78"/>
      <c r="X155" s="79">
        <f t="shared" si="13"/>
        <v>6.3500000000000001E-2</v>
      </c>
    </row>
    <row r="156" spans="1:24" x14ac:dyDescent="0.2">
      <c r="A156" s="73" t="s">
        <v>291</v>
      </c>
      <c r="B156" s="74"/>
      <c r="C156" s="75" t="s">
        <v>292</v>
      </c>
      <c r="D156" s="75" t="str">
        <f>+'P.O.D. Worksheet'!C147</f>
        <v>14-000</v>
      </c>
      <c r="E156" s="76">
        <v>4.8500000000000001E-2</v>
      </c>
      <c r="F156" s="77" t="str">
        <f t="shared" si="12"/>
        <v>*</v>
      </c>
      <c r="G156" s="78">
        <v>0.01</v>
      </c>
      <c r="H156" s="78">
        <v>2.5000000000000001E-3</v>
      </c>
      <c r="I156" s="78"/>
      <c r="J156" s="78"/>
      <c r="K156" s="78"/>
      <c r="L156" s="78"/>
      <c r="M156" s="78"/>
      <c r="N156" s="78"/>
      <c r="O156" s="78">
        <v>2.5000000000000001E-3</v>
      </c>
      <c r="P156" s="78"/>
      <c r="Q156" s="78"/>
      <c r="R156" s="78"/>
      <c r="S156" s="78"/>
      <c r="T156" s="78"/>
      <c r="U156" s="78"/>
      <c r="V156" s="78"/>
      <c r="W156" s="78"/>
      <c r="X156" s="79">
        <f t="shared" si="13"/>
        <v>6.3500000000000001E-2</v>
      </c>
    </row>
    <row r="157" spans="1:24" ht="6" customHeight="1" x14ac:dyDescent="0.2">
      <c r="A157" s="80"/>
      <c r="B157" s="81"/>
      <c r="C157" s="81"/>
      <c r="D157" s="81"/>
      <c r="E157" s="82"/>
      <c r="F157" s="82" t="str">
        <f t="shared" si="12"/>
        <v/>
      </c>
      <c r="G157" s="82"/>
      <c r="H157" s="82"/>
      <c r="I157" s="82"/>
      <c r="J157" s="82"/>
      <c r="K157" s="82"/>
      <c r="L157" s="82"/>
      <c r="M157" s="82"/>
      <c r="N157" s="82"/>
      <c r="O157" s="82"/>
      <c r="P157" s="82"/>
      <c r="Q157" s="82"/>
      <c r="R157" s="82"/>
      <c r="S157" s="82"/>
      <c r="T157" s="82"/>
      <c r="U157" s="82"/>
      <c r="V157" s="82"/>
      <c r="W157" s="82"/>
      <c r="X157" s="82"/>
    </row>
    <row r="158" spans="1:24" x14ac:dyDescent="0.2">
      <c r="A158" s="73" t="s">
        <v>293</v>
      </c>
      <c r="B158" s="74"/>
      <c r="C158" s="75" t="s">
        <v>294</v>
      </c>
      <c r="D158" s="75" t="str">
        <f>+'P.O.D. Worksheet'!C149</f>
        <v>15-000</v>
      </c>
      <c r="E158" s="76">
        <v>4.8500000000000001E-2</v>
      </c>
      <c r="F158" s="77" t="str">
        <f t="shared" si="12"/>
        <v>*</v>
      </c>
      <c r="G158" s="78">
        <v>0.01</v>
      </c>
      <c r="H158" s="78">
        <v>2.5000000000000001E-3</v>
      </c>
      <c r="I158" s="78"/>
      <c r="J158" s="78"/>
      <c r="K158" s="78"/>
      <c r="L158" s="78"/>
      <c r="M158" s="78"/>
      <c r="N158" s="78"/>
      <c r="O158" s="78"/>
      <c r="P158" s="78"/>
      <c r="Q158" s="78"/>
      <c r="R158" s="78"/>
      <c r="S158" s="78">
        <v>1E-3</v>
      </c>
      <c r="T158" s="78"/>
      <c r="U158" s="78"/>
      <c r="V158" s="78"/>
      <c r="W158" s="78"/>
      <c r="X158" s="79">
        <f>SUM(E158:W158)</f>
        <v>6.2000000000000006E-2</v>
      </c>
    </row>
    <row r="159" spans="1:24" x14ac:dyDescent="0.2">
      <c r="A159" s="73" t="s">
        <v>295</v>
      </c>
      <c r="B159" s="74"/>
      <c r="C159" s="75" t="s">
        <v>296</v>
      </c>
      <c r="D159" s="75" t="str">
        <f>+'P.O.D. Worksheet'!C150</f>
        <v>15-000</v>
      </c>
      <c r="E159" s="76">
        <v>4.8500000000000001E-2</v>
      </c>
      <c r="F159" s="77" t="str">
        <f t="shared" si="12"/>
        <v>*</v>
      </c>
      <c r="G159" s="78">
        <v>0.01</v>
      </c>
      <c r="H159" s="78">
        <v>2.5000000000000001E-3</v>
      </c>
      <c r="I159" s="78"/>
      <c r="J159" s="78"/>
      <c r="K159" s="78"/>
      <c r="L159" s="78"/>
      <c r="M159" s="78"/>
      <c r="N159" s="78"/>
      <c r="O159" s="78"/>
      <c r="P159" s="78"/>
      <c r="Q159" s="78"/>
      <c r="R159" s="78"/>
      <c r="S159" s="78">
        <v>1E-3</v>
      </c>
      <c r="T159" s="78"/>
      <c r="U159" s="78"/>
      <c r="V159" s="78"/>
      <c r="W159" s="78"/>
      <c r="X159" s="79">
        <f>SUM(E159:W159)</f>
        <v>6.2000000000000006E-2</v>
      </c>
    </row>
    <row r="160" spans="1:24" ht="6" customHeight="1" x14ac:dyDescent="0.2">
      <c r="A160" s="80"/>
      <c r="B160" s="81"/>
      <c r="C160" s="81"/>
      <c r="D160" s="81"/>
      <c r="E160" s="82"/>
      <c r="F160" s="82" t="str">
        <f t="shared" si="12"/>
        <v/>
      </c>
      <c r="G160" s="82"/>
      <c r="H160" s="82"/>
      <c r="I160" s="82"/>
      <c r="J160" s="82"/>
      <c r="K160" s="82"/>
      <c r="L160" s="82"/>
      <c r="M160" s="82"/>
      <c r="N160" s="82"/>
      <c r="O160" s="82"/>
      <c r="P160" s="82"/>
      <c r="Q160" s="82"/>
      <c r="R160" s="82"/>
      <c r="S160" s="82"/>
      <c r="T160" s="82"/>
      <c r="U160" s="82"/>
      <c r="V160" s="82"/>
      <c r="W160" s="82"/>
      <c r="X160" s="82"/>
    </row>
    <row r="161" spans="1:24" x14ac:dyDescent="0.2">
      <c r="A161" s="73" t="s">
        <v>297</v>
      </c>
      <c r="B161" s="74"/>
      <c r="C161" s="75" t="s">
        <v>298</v>
      </c>
      <c r="D161" s="75" t="str">
        <f>+'P.O.D. Worksheet'!C152</f>
        <v>16-000</v>
      </c>
      <c r="E161" s="76">
        <v>4.8500000000000001E-2</v>
      </c>
      <c r="F161" s="77" t="str">
        <f t="shared" si="12"/>
        <v>*</v>
      </c>
      <c r="G161" s="78">
        <v>0.01</v>
      </c>
      <c r="H161" s="78">
        <v>2.5000000000000001E-3</v>
      </c>
      <c r="I161" s="78"/>
      <c r="J161" s="78"/>
      <c r="K161" s="78"/>
      <c r="L161" s="78"/>
      <c r="M161" s="78"/>
      <c r="N161" s="78"/>
      <c r="O161" s="78"/>
      <c r="P161" s="78"/>
      <c r="Q161" s="78"/>
      <c r="R161" s="78"/>
      <c r="S161" s="78"/>
      <c r="T161" s="78"/>
      <c r="U161" s="78"/>
      <c r="V161" s="78"/>
      <c r="W161" s="78"/>
      <c r="X161" s="79">
        <f>SUM(E161:W161)</f>
        <v>6.1000000000000006E-2</v>
      </c>
    </row>
    <row r="162" spans="1:24" x14ac:dyDescent="0.2">
      <c r="A162" s="73" t="s">
        <v>299</v>
      </c>
      <c r="B162" s="74"/>
      <c r="C162" s="75" t="s">
        <v>300</v>
      </c>
      <c r="D162" s="75" t="str">
        <f>+'P.O.D. Worksheet'!C153</f>
        <v>16-000</v>
      </c>
      <c r="E162" s="76">
        <v>4.8500000000000001E-2</v>
      </c>
      <c r="F162" s="77" t="str">
        <f t="shared" si="12"/>
        <v>*</v>
      </c>
      <c r="G162" s="78">
        <v>0.01</v>
      </c>
      <c r="H162" s="78">
        <v>2.5000000000000001E-3</v>
      </c>
      <c r="I162" s="78"/>
      <c r="J162" s="78"/>
      <c r="K162" s="78"/>
      <c r="L162" s="78"/>
      <c r="M162" s="78"/>
      <c r="N162" s="78"/>
      <c r="O162" s="78"/>
      <c r="P162" s="78"/>
      <c r="Q162" s="78"/>
      <c r="R162" s="78"/>
      <c r="S162" s="78"/>
      <c r="T162" s="78"/>
      <c r="U162" s="78"/>
      <c r="V162" s="78"/>
      <c r="W162" s="78"/>
      <c r="X162" s="79">
        <f>SUM(E162:W162)</f>
        <v>6.1000000000000006E-2</v>
      </c>
    </row>
    <row r="163" spans="1:24" x14ac:dyDescent="0.2">
      <c r="A163" s="73" t="s">
        <v>301</v>
      </c>
      <c r="B163" s="74"/>
      <c r="C163" s="75" t="s">
        <v>302</v>
      </c>
      <c r="D163" s="75" t="str">
        <f>+'P.O.D. Worksheet'!C154</f>
        <v>16-000</v>
      </c>
      <c r="E163" s="76">
        <v>4.8500000000000001E-2</v>
      </c>
      <c r="F163" s="77" t="str">
        <f t="shared" si="12"/>
        <v>*</v>
      </c>
      <c r="G163" s="78">
        <v>0.01</v>
      </c>
      <c r="H163" s="78">
        <v>2.5000000000000001E-3</v>
      </c>
      <c r="I163" s="78"/>
      <c r="J163" s="78"/>
      <c r="K163" s="78"/>
      <c r="L163" s="78"/>
      <c r="M163" s="78"/>
      <c r="N163" s="78"/>
      <c r="O163" s="78"/>
      <c r="P163" s="78"/>
      <c r="Q163" s="78"/>
      <c r="R163" s="78"/>
      <c r="S163" s="78"/>
      <c r="T163" s="78"/>
      <c r="U163" s="78"/>
      <c r="V163" s="78"/>
      <c r="W163" s="78"/>
      <c r="X163" s="79">
        <f>SUM(E163:W163)</f>
        <v>6.1000000000000006E-2</v>
      </c>
    </row>
    <row r="164" spans="1:24" x14ac:dyDescent="0.2">
      <c r="A164" s="73" t="s">
        <v>303</v>
      </c>
      <c r="B164" s="74"/>
      <c r="C164" s="75" t="s">
        <v>304</v>
      </c>
      <c r="D164" s="75" t="str">
        <f>+'P.O.D. Worksheet'!C155</f>
        <v>16-000</v>
      </c>
      <c r="E164" s="76">
        <v>4.8500000000000001E-2</v>
      </c>
      <c r="F164" s="77" t="str">
        <f t="shared" si="12"/>
        <v>*</v>
      </c>
      <c r="G164" s="78">
        <v>0.01</v>
      </c>
      <c r="H164" s="78">
        <v>2.5000000000000001E-3</v>
      </c>
      <c r="I164" s="78"/>
      <c r="J164" s="78"/>
      <c r="K164" s="78"/>
      <c r="L164" s="78"/>
      <c r="M164" s="78"/>
      <c r="N164" s="78"/>
      <c r="O164" s="78"/>
      <c r="P164" s="78"/>
      <c r="Q164" s="78"/>
      <c r="R164" s="78"/>
      <c r="S164" s="78"/>
      <c r="T164" s="78"/>
      <c r="U164" s="78"/>
      <c r="V164" s="78"/>
      <c r="W164" s="78"/>
      <c r="X164" s="79">
        <f>SUM(E164:W164)</f>
        <v>6.1000000000000006E-2</v>
      </c>
    </row>
    <row r="165" spans="1:24" x14ac:dyDescent="0.2">
      <c r="A165" s="73" t="s">
        <v>305</v>
      </c>
      <c r="B165" s="74"/>
      <c r="C165" s="75" t="s">
        <v>306</v>
      </c>
      <c r="D165" s="75" t="str">
        <f>+'P.O.D. Worksheet'!C156</f>
        <v>16-000</v>
      </c>
      <c r="E165" s="76">
        <v>4.8500000000000001E-2</v>
      </c>
      <c r="F165" s="77" t="str">
        <f t="shared" si="12"/>
        <v>*</v>
      </c>
      <c r="G165" s="78">
        <v>0.01</v>
      </c>
      <c r="H165" s="78">
        <v>2.5000000000000001E-3</v>
      </c>
      <c r="I165" s="78"/>
      <c r="J165" s="78"/>
      <c r="K165" s="78"/>
      <c r="L165" s="78"/>
      <c r="M165" s="78"/>
      <c r="N165" s="78"/>
      <c r="O165" s="78"/>
      <c r="P165" s="78"/>
      <c r="Q165" s="78"/>
      <c r="R165" s="78"/>
      <c r="S165" s="78"/>
      <c r="T165" s="78"/>
      <c r="U165" s="78"/>
      <c r="V165" s="78"/>
      <c r="W165" s="78"/>
      <c r="X165" s="79">
        <f>SUM(E165:W165)</f>
        <v>6.1000000000000006E-2</v>
      </c>
    </row>
    <row r="166" spans="1:24" ht="6" customHeight="1" x14ac:dyDescent="0.2">
      <c r="A166" s="80"/>
      <c r="B166" s="81"/>
      <c r="C166" s="81"/>
      <c r="D166" s="81"/>
      <c r="E166" s="82"/>
      <c r="F166" s="82" t="str">
        <f t="shared" si="12"/>
        <v/>
      </c>
      <c r="G166" s="82"/>
      <c r="H166" s="82"/>
      <c r="I166" s="82"/>
      <c r="J166" s="82"/>
      <c r="K166" s="82"/>
      <c r="L166" s="82"/>
      <c r="M166" s="82"/>
      <c r="N166" s="82"/>
      <c r="O166" s="82"/>
      <c r="P166" s="82"/>
      <c r="Q166" s="82"/>
      <c r="R166" s="82"/>
      <c r="S166" s="82"/>
      <c r="T166" s="82"/>
      <c r="U166" s="82"/>
      <c r="V166" s="82"/>
      <c r="W166" s="82"/>
      <c r="X166" s="82"/>
    </row>
    <row r="167" spans="1:24" x14ac:dyDescent="0.2">
      <c r="A167" s="73" t="s">
        <v>307</v>
      </c>
      <c r="B167" s="74"/>
      <c r="C167" s="75" t="s">
        <v>308</v>
      </c>
      <c r="D167" s="75" t="str">
        <f>+'P.O.D. Worksheet'!C158</f>
        <v>17-000</v>
      </c>
      <c r="E167" s="76">
        <v>4.8500000000000001E-2</v>
      </c>
      <c r="F167" s="77" t="str">
        <f t="shared" si="12"/>
        <v>*</v>
      </c>
      <c r="G167" s="78">
        <v>0.01</v>
      </c>
      <c r="H167" s="78">
        <v>2.5000000000000001E-3</v>
      </c>
      <c r="I167" s="78"/>
      <c r="J167" s="78"/>
      <c r="K167" s="78"/>
      <c r="L167" s="78"/>
      <c r="M167" s="78"/>
      <c r="N167" s="78"/>
      <c r="O167" s="78">
        <v>2.5000000000000001E-3</v>
      </c>
      <c r="P167" s="78"/>
      <c r="Q167" s="78"/>
      <c r="R167" s="78"/>
      <c r="S167" s="78"/>
      <c r="T167" s="78"/>
      <c r="U167" s="78"/>
      <c r="V167" s="78"/>
      <c r="W167" s="78"/>
      <c r="X167" s="79">
        <f>SUM(E167:W167)</f>
        <v>6.3500000000000001E-2</v>
      </c>
    </row>
    <row r="168" spans="1:24" x14ac:dyDescent="0.2">
      <c r="A168" s="73" t="s">
        <v>309</v>
      </c>
      <c r="B168" s="74"/>
      <c r="C168" s="75" t="s">
        <v>310</v>
      </c>
      <c r="D168" s="75" t="str">
        <f>+'P.O.D. Worksheet'!C159</f>
        <v>17-001</v>
      </c>
      <c r="E168" s="76">
        <v>4.8500000000000001E-2</v>
      </c>
      <c r="F168" s="77" t="str">
        <f t="shared" si="12"/>
        <v>*</v>
      </c>
      <c r="G168" s="78">
        <v>0.01</v>
      </c>
      <c r="H168" s="78">
        <v>2.5000000000000001E-3</v>
      </c>
      <c r="I168" s="78"/>
      <c r="J168" s="78"/>
      <c r="K168" s="78"/>
      <c r="L168" s="78"/>
      <c r="M168" s="78"/>
      <c r="N168" s="78"/>
      <c r="O168" s="78">
        <v>2.5000000000000001E-3</v>
      </c>
      <c r="P168" s="78"/>
      <c r="Q168" s="78"/>
      <c r="R168" s="78"/>
      <c r="S168" s="78"/>
      <c r="T168" s="78"/>
      <c r="U168" s="78"/>
      <c r="V168" s="78">
        <v>1.6E-2</v>
      </c>
      <c r="W168" s="78"/>
      <c r="X168" s="79">
        <f>SUM(E168:W168)</f>
        <v>7.9500000000000001E-2</v>
      </c>
    </row>
    <row r="169" spans="1:24" x14ac:dyDescent="0.2">
      <c r="A169" s="73" t="s">
        <v>311</v>
      </c>
      <c r="B169" s="74"/>
      <c r="C169" s="75" t="s">
        <v>312</v>
      </c>
      <c r="D169" s="75" t="str">
        <f>+'P.O.D. Worksheet'!C160</f>
        <v>17-000</v>
      </c>
      <c r="E169" s="76">
        <v>4.8500000000000001E-2</v>
      </c>
      <c r="F169" s="77" t="str">
        <f t="shared" si="12"/>
        <v>*</v>
      </c>
      <c r="G169" s="78">
        <v>0.01</v>
      </c>
      <c r="H169" s="78">
        <v>2.5000000000000001E-3</v>
      </c>
      <c r="I169" s="78"/>
      <c r="J169" s="78"/>
      <c r="K169" s="78"/>
      <c r="L169" s="78"/>
      <c r="M169" s="78"/>
      <c r="N169" s="78"/>
      <c r="O169" s="78">
        <v>2.5000000000000001E-3</v>
      </c>
      <c r="P169" s="78"/>
      <c r="Q169" s="78"/>
      <c r="R169" s="78"/>
      <c r="S169" s="78"/>
      <c r="T169" s="78"/>
      <c r="U169" s="78"/>
      <c r="V169" s="78"/>
      <c r="W169" s="78"/>
      <c r="X169" s="79">
        <f>SUM(E169:W169)</f>
        <v>6.3500000000000001E-2</v>
      </c>
    </row>
    <row r="170" spans="1:24" x14ac:dyDescent="0.2">
      <c r="A170" s="73" t="s">
        <v>313</v>
      </c>
      <c r="B170" s="74"/>
      <c r="C170" s="75" t="s">
        <v>314</v>
      </c>
      <c r="D170" s="75" t="str">
        <f>+'P.O.D. Worksheet'!C161</f>
        <v>17-000</v>
      </c>
      <c r="E170" s="76">
        <v>4.8500000000000001E-2</v>
      </c>
      <c r="F170" s="77" t="str">
        <f t="shared" si="12"/>
        <v>*</v>
      </c>
      <c r="G170" s="78">
        <v>0.01</v>
      </c>
      <c r="H170" s="78">
        <v>2.5000000000000001E-3</v>
      </c>
      <c r="I170" s="78"/>
      <c r="J170" s="78"/>
      <c r="K170" s="78"/>
      <c r="L170" s="78"/>
      <c r="M170" s="78"/>
      <c r="N170" s="78"/>
      <c r="O170" s="78">
        <v>2.5000000000000001E-3</v>
      </c>
      <c r="P170" s="78"/>
      <c r="Q170" s="78"/>
      <c r="R170" s="78"/>
      <c r="S170" s="78"/>
      <c r="T170" s="78"/>
      <c r="U170" s="78"/>
      <c r="V170" s="78"/>
      <c r="W170" s="78"/>
      <c r="X170" s="79">
        <f>SUM(E170:W170)</f>
        <v>6.3500000000000001E-2</v>
      </c>
    </row>
    <row r="171" spans="1:24" x14ac:dyDescent="0.2">
      <c r="A171" s="73" t="s">
        <v>315</v>
      </c>
      <c r="B171" s="74"/>
      <c r="C171" s="75" t="s">
        <v>316</v>
      </c>
      <c r="D171" s="75" t="str">
        <f>+'P.O.D. Worksheet'!C162</f>
        <v>17-000</v>
      </c>
      <c r="E171" s="76">
        <v>4.8500000000000001E-2</v>
      </c>
      <c r="F171" s="77" t="str">
        <f t="shared" si="12"/>
        <v>*</v>
      </c>
      <c r="G171" s="78">
        <v>0.01</v>
      </c>
      <c r="H171" s="78">
        <v>2.5000000000000001E-3</v>
      </c>
      <c r="I171" s="78"/>
      <c r="J171" s="78"/>
      <c r="K171" s="78"/>
      <c r="L171" s="78"/>
      <c r="M171" s="78"/>
      <c r="N171" s="78"/>
      <c r="O171" s="78">
        <v>2.5000000000000001E-3</v>
      </c>
      <c r="P171" s="78"/>
      <c r="Q171" s="78"/>
      <c r="R171" s="78"/>
      <c r="S171" s="78"/>
      <c r="T171" s="78"/>
      <c r="U171" s="78"/>
      <c r="V171" s="78"/>
      <c r="W171" s="78"/>
      <c r="X171" s="79">
        <f>SUM(E171:W171)</f>
        <v>6.3500000000000001E-2</v>
      </c>
    </row>
    <row r="172" spans="1:24" ht="6" customHeight="1" x14ac:dyDescent="0.2">
      <c r="A172" s="80"/>
      <c r="B172" s="81"/>
      <c r="C172" s="81"/>
      <c r="D172" s="81"/>
      <c r="E172" s="82"/>
      <c r="F172" s="82" t="str">
        <f t="shared" si="12"/>
        <v/>
      </c>
      <c r="G172" s="82"/>
      <c r="H172" s="82"/>
      <c r="I172" s="82"/>
      <c r="J172" s="82"/>
      <c r="K172" s="82"/>
      <c r="L172" s="82"/>
      <c r="M172" s="82"/>
      <c r="N172" s="82"/>
      <c r="O172" s="82"/>
      <c r="P172" s="82"/>
      <c r="Q172" s="82"/>
      <c r="R172" s="82"/>
      <c r="S172" s="82"/>
      <c r="T172" s="82"/>
      <c r="U172" s="82"/>
      <c r="V172" s="82"/>
      <c r="W172" s="82"/>
      <c r="X172" s="82"/>
    </row>
    <row r="173" spans="1:24" x14ac:dyDescent="0.2">
      <c r="A173" s="73" t="s">
        <v>317</v>
      </c>
      <c r="B173" s="74"/>
      <c r="C173" s="75" t="s">
        <v>318</v>
      </c>
      <c r="D173" s="75" t="str">
        <f>+'P.O.D. Worksheet'!C164</f>
        <v>18-000</v>
      </c>
      <c r="E173" s="76">
        <v>4.8500000000000001E-2</v>
      </c>
      <c r="F173" s="77" t="str">
        <f t="shared" si="12"/>
        <v>*</v>
      </c>
      <c r="G173" s="78">
        <v>0.01</v>
      </c>
      <c r="H173" s="78">
        <v>2.5000000000000001E-3</v>
      </c>
      <c r="I173" s="78">
        <v>3.0000000000000001E-3</v>
      </c>
      <c r="J173" s="78">
        <v>2.5000000000000001E-3</v>
      </c>
      <c r="K173" s="78"/>
      <c r="L173" s="78">
        <v>2.5000000000000001E-3</v>
      </c>
      <c r="M173" s="78"/>
      <c r="N173" s="78"/>
      <c r="O173" s="78">
        <v>2.5000000000000001E-3</v>
      </c>
      <c r="P173" s="78"/>
      <c r="Q173" s="78"/>
      <c r="R173" s="78"/>
      <c r="S173" s="78">
        <v>1E-3</v>
      </c>
      <c r="T173" s="78"/>
      <c r="U173" s="78"/>
      <c r="V173" s="78"/>
      <c r="W173" s="78"/>
      <c r="X173" s="79">
        <f t="shared" ref="X173:X197" si="14">SUM(E173:W173)</f>
        <v>7.2500000000000009E-2</v>
      </c>
    </row>
    <row r="174" spans="1:24" x14ac:dyDescent="0.2">
      <c r="A174" s="73" t="s">
        <v>319</v>
      </c>
      <c r="B174" s="74"/>
      <c r="C174" s="75" t="s">
        <v>320</v>
      </c>
      <c r="D174" s="75" t="str">
        <f>+'P.O.D. Worksheet'!C165</f>
        <v>18-003</v>
      </c>
      <c r="E174" s="76">
        <v>4.8500000000000001E-2</v>
      </c>
      <c r="F174" s="77" t="str">
        <f t="shared" si="12"/>
        <v>*</v>
      </c>
      <c r="G174" s="78">
        <v>0.01</v>
      </c>
      <c r="H174" s="78">
        <v>2.5000000000000001E-3</v>
      </c>
      <c r="I174" s="78">
        <v>3.0000000000000001E-3</v>
      </c>
      <c r="J174" s="78">
        <v>2.5000000000000001E-3</v>
      </c>
      <c r="K174" s="78"/>
      <c r="L174" s="78">
        <v>2.5000000000000001E-3</v>
      </c>
      <c r="M174" s="78"/>
      <c r="N174" s="78"/>
      <c r="O174" s="78">
        <v>2.5000000000000001E-3</v>
      </c>
      <c r="P174" s="78"/>
      <c r="Q174" s="78"/>
      <c r="R174" s="78"/>
      <c r="S174" s="78">
        <v>1E-3</v>
      </c>
      <c r="T174" s="78"/>
      <c r="U174" s="78"/>
      <c r="V174" s="78">
        <v>1.4999999999999999E-2</v>
      </c>
      <c r="W174" s="78"/>
      <c r="X174" s="79">
        <f t="shared" si="14"/>
        <v>8.7500000000000008E-2</v>
      </c>
    </row>
    <row r="175" spans="1:24" x14ac:dyDescent="0.2">
      <c r="A175" s="73" t="s">
        <v>1209</v>
      </c>
      <c r="B175" s="74"/>
      <c r="C175" s="75" t="s">
        <v>1210</v>
      </c>
      <c r="D175" s="75"/>
      <c r="E175" s="76">
        <v>4.8500000000000001E-2</v>
      </c>
      <c r="F175" s="77" t="str">
        <f t="shared" ref="F175" si="15">IF(E175=0.0485,"*","")</f>
        <v>*</v>
      </c>
      <c r="G175" s="78">
        <v>0.01</v>
      </c>
      <c r="H175" s="78">
        <v>2.5000000000000001E-3</v>
      </c>
      <c r="I175" s="78">
        <v>3.0000000000000001E-3</v>
      </c>
      <c r="J175" s="78">
        <v>2.5000000000000001E-3</v>
      </c>
      <c r="K175" s="78"/>
      <c r="L175" s="78">
        <v>2.5000000000000001E-3</v>
      </c>
      <c r="M175" s="78"/>
      <c r="N175" s="78"/>
      <c r="O175" s="78">
        <v>2.5000000000000001E-3</v>
      </c>
      <c r="P175" s="78"/>
      <c r="Q175" s="78"/>
      <c r="R175" s="78"/>
      <c r="S175" s="78">
        <v>1E-3</v>
      </c>
      <c r="T175" s="78"/>
      <c r="U175" s="78"/>
      <c r="V175" s="78">
        <v>1.0999999999999999E-2</v>
      </c>
      <c r="W175" s="78"/>
      <c r="X175" s="79">
        <f t="shared" ref="X175" si="16">SUM(E175:W175)</f>
        <v>8.3500000000000005E-2</v>
      </c>
    </row>
    <row r="176" spans="1:24" x14ac:dyDescent="0.2">
      <c r="A176" s="73" t="s">
        <v>321</v>
      </c>
      <c r="B176" s="74"/>
      <c r="C176" s="84" t="s">
        <v>322</v>
      </c>
      <c r="D176" s="84" t="str">
        <f>+'P.O.D. Worksheet'!C167</f>
        <v>18-000</v>
      </c>
      <c r="E176" s="76">
        <v>4.8500000000000001E-2</v>
      </c>
      <c r="F176" s="77" t="str">
        <f t="shared" si="12"/>
        <v>*</v>
      </c>
      <c r="G176" s="78">
        <v>0.01</v>
      </c>
      <c r="H176" s="78">
        <v>2.5000000000000001E-3</v>
      </c>
      <c r="I176" s="78">
        <v>3.0000000000000001E-3</v>
      </c>
      <c r="J176" s="78">
        <v>2.5000000000000001E-3</v>
      </c>
      <c r="K176" s="78"/>
      <c r="L176" s="78">
        <v>2.5000000000000001E-3</v>
      </c>
      <c r="M176" s="78"/>
      <c r="N176" s="78"/>
      <c r="O176" s="78">
        <v>2.5000000000000001E-3</v>
      </c>
      <c r="P176" s="78"/>
      <c r="Q176" s="78"/>
      <c r="R176" s="78"/>
      <c r="S176" s="78">
        <v>1E-3</v>
      </c>
      <c r="T176" s="78"/>
      <c r="U176" s="78"/>
      <c r="V176" s="78"/>
      <c r="W176" s="78"/>
      <c r="X176" s="79">
        <f t="shared" si="14"/>
        <v>7.2500000000000009E-2</v>
      </c>
    </row>
    <row r="177" spans="1:24" x14ac:dyDescent="0.2">
      <c r="A177" s="73" t="s">
        <v>629</v>
      </c>
      <c r="B177" s="74"/>
      <c r="C177" s="84" t="s">
        <v>630</v>
      </c>
      <c r="D177" s="84" t="str">
        <f>+'P.O.D. Worksheet'!C168</f>
        <v>18-000</v>
      </c>
      <c r="E177" s="76">
        <v>4.8500000000000001E-2</v>
      </c>
      <c r="F177" s="77" t="str">
        <f t="shared" si="12"/>
        <v>*</v>
      </c>
      <c r="G177" s="78">
        <v>0.01</v>
      </c>
      <c r="H177" s="78">
        <v>2.5000000000000001E-3</v>
      </c>
      <c r="I177" s="78">
        <v>3.0000000000000001E-3</v>
      </c>
      <c r="J177" s="78">
        <v>2.5000000000000001E-3</v>
      </c>
      <c r="K177" s="78"/>
      <c r="L177" s="78">
        <v>2.5000000000000001E-3</v>
      </c>
      <c r="M177" s="78"/>
      <c r="N177" s="78"/>
      <c r="O177" s="78">
        <v>2.5000000000000001E-3</v>
      </c>
      <c r="P177" s="78"/>
      <c r="Q177" s="78"/>
      <c r="R177" s="78"/>
      <c r="S177" s="78">
        <v>1E-3</v>
      </c>
      <c r="T177" s="78"/>
      <c r="U177" s="78"/>
      <c r="V177" s="78"/>
      <c r="W177" s="78"/>
      <c r="X177" s="79">
        <f t="shared" si="14"/>
        <v>7.2500000000000009E-2</v>
      </c>
    </row>
    <row r="178" spans="1:24" x14ac:dyDescent="0.2">
      <c r="A178" s="73" t="s">
        <v>323</v>
      </c>
      <c r="B178" s="74"/>
      <c r="C178" s="75" t="s">
        <v>324</v>
      </c>
      <c r="D178" s="75" t="str">
        <f>+'P.O.D. Worksheet'!C169</f>
        <v>18-000</v>
      </c>
      <c r="E178" s="76">
        <v>4.8500000000000001E-2</v>
      </c>
      <c r="F178" s="77" t="str">
        <f t="shared" si="12"/>
        <v>*</v>
      </c>
      <c r="G178" s="78">
        <v>0.01</v>
      </c>
      <c r="H178" s="78">
        <v>2.5000000000000001E-3</v>
      </c>
      <c r="I178" s="78">
        <v>3.0000000000000001E-3</v>
      </c>
      <c r="J178" s="78">
        <v>2.5000000000000001E-3</v>
      </c>
      <c r="K178" s="78"/>
      <c r="L178" s="78">
        <v>2.5000000000000001E-3</v>
      </c>
      <c r="M178" s="78"/>
      <c r="N178" s="78"/>
      <c r="O178" s="78">
        <v>2.5000000000000001E-3</v>
      </c>
      <c r="P178" s="78"/>
      <c r="Q178" s="78"/>
      <c r="R178" s="78"/>
      <c r="S178" s="78">
        <v>1E-3</v>
      </c>
      <c r="T178" s="78"/>
      <c r="U178" s="78"/>
      <c r="V178" s="78"/>
      <c r="W178" s="78"/>
      <c r="X178" s="79">
        <f t="shared" si="14"/>
        <v>7.2500000000000009E-2</v>
      </c>
    </row>
    <row r="179" spans="1:24" x14ac:dyDescent="0.2">
      <c r="A179" s="73" t="s">
        <v>9</v>
      </c>
      <c r="B179" s="74"/>
      <c r="C179" s="84" t="s">
        <v>10</v>
      </c>
      <c r="D179" s="84" t="str">
        <f>+'P.O.D. Worksheet'!C170</f>
        <v>18-000</v>
      </c>
      <c r="E179" s="76">
        <v>4.8500000000000001E-2</v>
      </c>
      <c r="F179" s="77" t="str">
        <f t="shared" si="12"/>
        <v>*</v>
      </c>
      <c r="G179" s="78">
        <v>0.01</v>
      </c>
      <c r="H179" s="78">
        <v>2.5000000000000001E-3</v>
      </c>
      <c r="I179" s="78">
        <v>3.0000000000000001E-3</v>
      </c>
      <c r="J179" s="78">
        <v>2.5000000000000001E-3</v>
      </c>
      <c r="K179" s="78"/>
      <c r="L179" s="78">
        <v>2.5000000000000001E-3</v>
      </c>
      <c r="M179" s="78"/>
      <c r="N179" s="78"/>
      <c r="O179" s="78">
        <v>2.5000000000000001E-3</v>
      </c>
      <c r="P179" s="78"/>
      <c r="Q179" s="78"/>
      <c r="R179" s="78"/>
      <c r="S179" s="78">
        <v>1E-3</v>
      </c>
      <c r="T179" s="78"/>
      <c r="U179" s="78"/>
      <c r="V179" s="78"/>
      <c r="W179" s="78"/>
      <c r="X179" s="79">
        <f t="shared" si="14"/>
        <v>7.2500000000000009E-2</v>
      </c>
    </row>
    <row r="180" spans="1:24" x14ac:dyDescent="0.2">
      <c r="A180" s="85" t="s">
        <v>621</v>
      </c>
      <c r="B180" s="83"/>
      <c r="C180" s="84" t="s">
        <v>625</v>
      </c>
      <c r="D180" s="84" t="str">
        <f>+'P.O.D. Worksheet'!C171</f>
        <v>18-000</v>
      </c>
      <c r="E180" s="76">
        <v>4.8500000000000001E-2</v>
      </c>
      <c r="F180" s="77" t="str">
        <f t="shared" si="12"/>
        <v>*</v>
      </c>
      <c r="G180" s="78">
        <v>0.01</v>
      </c>
      <c r="H180" s="78">
        <v>2.5000000000000001E-3</v>
      </c>
      <c r="I180" s="78">
        <v>3.0000000000000001E-3</v>
      </c>
      <c r="J180" s="78">
        <v>2.5000000000000001E-3</v>
      </c>
      <c r="K180" s="78"/>
      <c r="L180" s="78">
        <v>2.5000000000000001E-3</v>
      </c>
      <c r="M180" s="78"/>
      <c r="N180" s="78"/>
      <c r="O180" s="78">
        <v>2.5000000000000001E-3</v>
      </c>
      <c r="P180" s="78"/>
      <c r="Q180" s="78"/>
      <c r="R180" s="78"/>
      <c r="S180" s="78">
        <v>1E-3</v>
      </c>
      <c r="T180" s="78"/>
      <c r="U180" s="78"/>
      <c r="V180" s="78"/>
      <c r="W180" s="78"/>
      <c r="X180" s="79">
        <f t="shared" si="14"/>
        <v>7.2500000000000009E-2</v>
      </c>
    </row>
    <row r="181" spans="1:24" x14ac:dyDescent="0.2">
      <c r="A181" s="73" t="s">
        <v>325</v>
      </c>
      <c r="B181" s="74"/>
      <c r="C181" s="75" t="s">
        <v>326</v>
      </c>
      <c r="D181" s="75" t="str">
        <f>+'P.O.D. Worksheet'!C172</f>
        <v>18-000</v>
      </c>
      <c r="E181" s="76">
        <v>4.8500000000000001E-2</v>
      </c>
      <c r="F181" s="77" t="str">
        <f t="shared" si="12"/>
        <v>*</v>
      </c>
      <c r="G181" s="78">
        <v>0.01</v>
      </c>
      <c r="H181" s="78">
        <v>2.5000000000000001E-3</v>
      </c>
      <c r="I181" s="78">
        <v>3.0000000000000001E-3</v>
      </c>
      <c r="J181" s="78">
        <v>2.5000000000000001E-3</v>
      </c>
      <c r="K181" s="78"/>
      <c r="L181" s="78">
        <v>2.5000000000000001E-3</v>
      </c>
      <c r="M181" s="78"/>
      <c r="N181" s="78"/>
      <c r="O181" s="78">
        <v>2.5000000000000001E-3</v>
      </c>
      <c r="P181" s="78"/>
      <c r="Q181" s="78"/>
      <c r="R181" s="78"/>
      <c r="S181" s="78">
        <v>1E-3</v>
      </c>
      <c r="T181" s="78"/>
      <c r="U181" s="78"/>
      <c r="V181" s="78"/>
      <c r="W181" s="78"/>
      <c r="X181" s="79">
        <f t="shared" si="14"/>
        <v>7.2500000000000009E-2</v>
      </c>
    </row>
    <row r="182" spans="1:24" x14ac:dyDescent="0.2">
      <c r="A182" s="73" t="s">
        <v>1149</v>
      </c>
      <c r="B182" s="74"/>
      <c r="C182" s="75" t="s">
        <v>1150</v>
      </c>
      <c r="D182" s="75" t="str">
        <f>+'P.O.D. Worksheet'!C173</f>
        <v>18-000</v>
      </c>
      <c r="E182" s="76">
        <v>4.8500000000000001E-2</v>
      </c>
      <c r="F182" s="77" t="str">
        <f t="shared" si="12"/>
        <v>*</v>
      </c>
      <c r="G182" s="78">
        <v>0.01</v>
      </c>
      <c r="H182" s="78">
        <v>2.5000000000000001E-3</v>
      </c>
      <c r="I182" s="78">
        <v>3.0000000000000001E-3</v>
      </c>
      <c r="J182" s="78">
        <v>2.5000000000000001E-3</v>
      </c>
      <c r="K182" s="78"/>
      <c r="L182" s="78">
        <v>2.5000000000000001E-3</v>
      </c>
      <c r="M182" s="78"/>
      <c r="N182" s="78"/>
      <c r="O182" s="78">
        <v>2.5000000000000001E-3</v>
      </c>
      <c r="P182" s="78"/>
      <c r="Q182" s="78"/>
      <c r="R182" s="78"/>
      <c r="S182" s="78">
        <v>1E-3</v>
      </c>
      <c r="T182" s="78"/>
      <c r="U182" s="78"/>
      <c r="V182" s="78"/>
      <c r="W182" s="78"/>
      <c r="X182" s="79">
        <f t="shared" si="14"/>
        <v>7.2500000000000009E-2</v>
      </c>
    </row>
    <row r="183" spans="1:24" x14ac:dyDescent="0.2">
      <c r="A183" s="73" t="s">
        <v>327</v>
      </c>
      <c r="B183" s="74"/>
      <c r="C183" s="75" t="s">
        <v>328</v>
      </c>
      <c r="D183" s="75" t="str">
        <f>+'P.O.D. Worksheet'!C174</f>
        <v>18-096</v>
      </c>
      <c r="E183" s="76">
        <v>4.8500000000000001E-2</v>
      </c>
      <c r="F183" s="77" t="str">
        <f t="shared" si="12"/>
        <v>*</v>
      </c>
      <c r="G183" s="78">
        <v>0.01</v>
      </c>
      <c r="H183" s="78">
        <v>2.5000000000000001E-3</v>
      </c>
      <c r="I183" s="78">
        <v>3.0000000000000001E-3</v>
      </c>
      <c r="J183" s="78">
        <v>2.5000000000000001E-3</v>
      </c>
      <c r="K183" s="78"/>
      <c r="L183" s="78">
        <v>2.5000000000000001E-3</v>
      </c>
      <c r="M183" s="78"/>
      <c r="N183" s="78"/>
      <c r="O183" s="78">
        <v>2.5000000000000001E-3</v>
      </c>
      <c r="P183" s="78"/>
      <c r="Q183" s="78"/>
      <c r="R183" s="78"/>
      <c r="S183" s="78">
        <v>1E-3</v>
      </c>
      <c r="T183" s="78"/>
      <c r="U183" s="78">
        <v>2E-3</v>
      </c>
      <c r="V183" s="78"/>
      <c r="W183" s="78"/>
      <c r="X183" s="79">
        <f t="shared" si="14"/>
        <v>7.4500000000000011E-2</v>
      </c>
    </row>
    <row r="184" spans="1:24" x14ac:dyDescent="0.2">
      <c r="A184" s="73" t="s">
        <v>329</v>
      </c>
      <c r="B184" s="74"/>
      <c r="C184" s="75" t="s">
        <v>330</v>
      </c>
      <c r="D184" s="75" t="str">
        <f>+'P.O.D. Worksheet'!C175</f>
        <v>18-000</v>
      </c>
      <c r="E184" s="76">
        <v>4.8500000000000001E-2</v>
      </c>
      <c r="F184" s="77" t="str">
        <f t="shared" si="12"/>
        <v>*</v>
      </c>
      <c r="G184" s="78">
        <v>0.01</v>
      </c>
      <c r="H184" s="78">
        <v>2.5000000000000001E-3</v>
      </c>
      <c r="I184" s="78">
        <v>3.0000000000000001E-3</v>
      </c>
      <c r="J184" s="78">
        <v>2.5000000000000001E-3</v>
      </c>
      <c r="K184" s="78"/>
      <c r="L184" s="78">
        <v>2.5000000000000001E-3</v>
      </c>
      <c r="M184" s="78"/>
      <c r="N184" s="78"/>
      <c r="O184" s="78">
        <v>2.5000000000000001E-3</v>
      </c>
      <c r="P184" s="78"/>
      <c r="Q184" s="78"/>
      <c r="R184" s="78"/>
      <c r="S184" s="78">
        <v>1E-3</v>
      </c>
      <c r="T184" s="78"/>
      <c r="U184" s="78"/>
      <c r="V184" s="78"/>
      <c r="W184" s="78"/>
      <c r="X184" s="79">
        <f t="shared" si="14"/>
        <v>7.2500000000000009E-2</v>
      </c>
    </row>
    <row r="185" spans="1:24" x14ac:dyDescent="0.2">
      <c r="A185" s="73" t="s">
        <v>331</v>
      </c>
      <c r="B185" s="74"/>
      <c r="C185" s="75" t="s">
        <v>332</v>
      </c>
      <c r="D185" s="75" t="str">
        <f>+'P.O.D. Worksheet'!C176</f>
        <v>18-122</v>
      </c>
      <c r="E185" s="76">
        <v>4.8500000000000001E-2</v>
      </c>
      <c r="F185" s="77" t="str">
        <f t="shared" si="12"/>
        <v>*</v>
      </c>
      <c r="G185" s="78">
        <v>0.01</v>
      </c>
      <c r="H185" s="78">
        <v>2.5000000000000001E-3</v>
      </c>
      <c r="I185" s="78">
        <v>3.0000000000000001E-3</v>
      </c>
      <c r="J185" s="78">
        <v>2.5000000000000001E-3</v>
      </c>
      <c r="K185" s="78"/>
      <c r="L185" s="78">
        <v>2.5000000000000001E-3</v>
      </c>
      <c r="M185" s="78"/>
      <c r="N185" s="78"/>
      <c r="O185" s="78">
        <v>2.5000000000000001E-3</v>
      </c>
      <c r="P185" s="78"/>
      <c r="Q185" s="78"/>
      <c r="R185" s="78"/>
      <c r="S185" s="78">
        <v>1E-3</v>
      </c>
      <c r="T185" s="78"/>
      <c r="U185" s="78"/>
      <c r="V185" s="78"/>
      <c r="W185" s="78">
        <v>5.0000000000000001E-3</v>
      </c>
      <c r="X185" s="79">
        <f t="shared" si="14"/>
        <v>7.7500000000000013E-2</v>
      </c>
    </row>
    <row r="186" spans="1:24" x14ac:dyDescent="0.2">
      <c r="A186" s="73" t="s">
        <v>333</v>
      </c>
      <c r="B186" s="74"/>
      <c r="C186" s="75" t="s">
        <v>334</v>
      </c>
      <c r="D186" s="75" t="str">
        <f>+'P.O.D. Worksheet'!C177</f>
        <v>18-000</v>
      </c>
      <c r="E186" s="76">
        <v>4.8500000000000001E-2</v>
      </c>
      <c r="F186" s="77" t="str">
        <f t="shared" si="12"/>
        <v>*</v>
      </c>
      <c r="G186" s="78">
        <v>0.01</v>
      </c>
      <c r="H186" s="78">
        <v>2.5000000000000001E-3</v>
      </c>
      <c r="I186" s="78">
        <v>3.0000000000000001E-3</v>
      </c>
      <c r="J186" s="78">
        <v>2.5000000000000001E-3</v>
      </c>
      <c r="K186" s="78"/>
      <c r="L186" s="78">
        <v>2.5000000000000001E-3</v>
      </c>
      <c r="M186" s="78"/>
      <c r="N186" s="78"/>
      <c r="O186" s="78">
        <v>2.5000000000000001E-3</v>
      </c>
      <c r="P186" s="78"/>
      <c r="Q186" s="78"/>
      <c r="R186" s="78"/>
      <c r="S186" s="78">
        <v>1E-3</v>
      </c>
      <c r="T186" s="78"/>
      <c r="U186" s="78"/>
      <c r="V186" s="78"/>
      <c r="W186" s="78"/>
      <c r="X186" s="79">
        <f t="shared" si="14"/>
        <v>7.2500000000000009E-2</v>
      </c>
    </row>
    <row r="187" spans="1:24" x14ac:dyDescent="0.2">
      <c r="A187" s="73" t="s">
        <v>335</v>
      </c>
      <c r="B187" s="74"/>
      <c r="C187" s="75" t="s">
        <v>336</v>
      </c>
      <c r="D187" s="75" t="str">
        <f>+'P.O.D. Worksheet'!C178</f>
        <v>18-000</v>
      </c>
      <c r="E187" s="76">
        <v>4.8500000000000001E-2</v>
      </c>
      <c r="F187" s="77" t="str">
        <f t="shared" si="12"/>
        <v>*</v>
      </c>
      <c r="G187" s="78">
        <v>0.01</v>
      </c>
      <c r="H187" s="78">
        <v>2.5000000000000001E-3</v>
      </c>
      <c r="I187" s="78">
        <v>3.0000000000000001E-3</v>
      </c>
      <c r="J187" s="78">
        <v>2.5000000000000001E-3</v>
      </c>
      <c r="K187" s="78"/>
      <c r="L187" s="78">
        <v>2.5000000000000001E-3</v>
      </c>
      <c r="M187" s="78"/>
      <c r="N187" s="78"/>
      <c r="O187" s="78">
        <v>2.5000000000000001E-3</v>
      </c>
      <c r="P187" s="78"/>
      <c r="Q187" s="78"/>
      <c r="R187" s="78"/>
      <c r="S187" s="78">
        <v>1E-3</v>
      </c>
      <c r="T187" s="78"/>
      <c r="U187" s="78"/>
      <c r="V187" s="78"/>
      <c r="W187" s="78"/>
      <c r="X187" s="79">
        <f t="shared" si="14"/>
        <v>7.2500000000000009E-2</v>
      </c>
    </row>
    <row r="188" spans="1:24" x14ac:dyDescent="0.2">
      <c r="A188" s="73" t="s">
        <v>337</v>
      </c>
      <c r="B188" s="74"/>
      <c r="C188" s="75" t="s">
        <v>338</v>
      </c>
      <c r="D188" s="75" t="str">
        <f>+'P.O.D. Worksheet'!C179</f>
        <v>18-139</v>
      </c>
      <c r="E188" s="76">
        <v>4.8500000000000001E-2</v>
      </c>
      <c r="F188" s="77" t="str">
        <f t="shared" si="12"/>
        <v>*</v>
      </c>
      <c r="G188" s="78">
        <v>0.01</v>
      </c>
      <c r="H188" s="78">
        <v>2.5000000000000001E-3</v>
      </c>
      <c r="I188" s="78">
        <v>3.0000000000000001E-3</v>
      </c>
      <c r="J188" s="78">
        <v>2.5000000000000001E-3</v>
      </c>
      <c r="K188" s="78"/>
      <c r="L188" s="78">
        <v>2.5000000000000001E-3</v>
      </c>
      <c r="M188" s="78"/>
      <c r="N188" s="78"/>
      <c r="O188" s="78">
        <v>2.5000000000000001E-3</v>
      </c>
      <c r="P188" s="78"/>
      <c r="Q188" s="78"/>
      <c r="R188" s="78"/>
      <c r="S188" s="78">
        <v>1E-3</v>
      </c>
      <c r="T188" s="78"/>
      <c r="U188" s="78">
        <v>2E-3</v>
      </c>
      <c r="V188" s="78"/>
      <c r="W188" s="78"/>
      <c r="X188" s="79">
        <f t="shared" si="14"/>
        <v>7.4500000000000011E-2</v>
      </c>
    </row>
    <row r="189" spans="1:24" x14ac:dyDescent="0.2">
      <c r="A189" s="85" t="s">
        <v>339</v>
      </c>
      <c r="B189" s="83"/>
      <c r="C189" s="84" t="s">
        <v>340</v>
      </c>
      <c r="D189" s="84" t="str">
        <f>+'P.O.D. Worksheet'!C180</f>
        <v>18-000</v>
      </c>
      <c r="E189" s="76">
        <v>4.8500000000000001E-2</v>
      </c>
      <c r="F189" s="77" t="str">
        <f t="shared" si="12"/>
        <v>*</v>
      </c>
      <c r="G189" s="78">
        <v>0.01</v>
      </c>
      <c r="H189" s="78">
        <v>2.5000000000000001E-3</v>
      </c>
      <c r="I189" s="78">
        <v>3.0000000000000001E-3</v>
      </c>
      <c r="J189" s="78">
        <v>2.5000000000000001E-3</v>
      </c>
      <c r="K189" s="78"/>
      <c r="L189" s="78">
        <v>2.5000000000000001E-3</v>
      </c>
      <c r="M189" s="78"/>
      <c r="N189" s="78"/>
      <c r="O189" s="78">
        <v>2.5000000000000001E-3</v>
      </c>
      <c r="P189" s="78"/>
      <c r="Q189" s="78"/>
      <c r="R189" s="78"/>
      <c r="S189" s="78">
        <v>1E-3</v>
      </c>
      <c r="T189" s="78"/>
      <c r="U189" s="78"/>
      <c r="V189" s="78"/>
      <c r="W189" s="78"/>
      <c r="X189" s="79">
        <f t="shared" si="14"/>
        <v>7.2500000000000009E-2</v>
      </c>
    </row>
    <row r="190" spans="1:24" x14ac:dyDescent="0.2">
      <c r="A190" s="73" t="s">
        <v>341</v>
      </c>
      <c r="B190" s="74"/>
      <c r="C190" s="75" t="s">
        <v>342</v>
      </c>
      <c r="D190" s="84" t="str">
        <f>+'P.O.D. Worksheet'!C181</f>
        <v>18-000</v>
      </c>
      <c r="E190" s="76">
        <v>4.8500000000000001E-2</v>
      </c>
      <c r="F190" s="77" t="str">
        <f t="shared" si="12"/>
        <v>*</v>
      </c>
      <c r="G190" s="78">
        <v>0.01</v>
      </c>
      <c r="H190" s="78">
        <v>2.5000000000000001E-3</v>
      </c>
      <c r="I190" s="78">
        <v>3.0000000000000001E-3</v>
      </c>
      <c r="J190" s="78">
        <v>2.5000000000000001E-3</v>
      </c>
      <c r="K190" s="78"/>
      <c r="L190" s="78">
        <v>2.5000000000000001E-3</v>
      </c>
      <c r="M190" s="78"/>
      <c r="N190" s="78"/>
      <c r="O190" s="78">
        <v>2.5000000000000001E-3</v>
      </c>
      <c r="P190" s="78"/>
      <c r="Q190" s="78"/>
      <c r="R190" s="78"/>
      <c r="S190" s="78">
        <v>1E-3</v>
      </c>
      <c r="T190" s="78"/>
      <c r="U190" s="78"/>
      <c r="V190" s="78"/>
      <c r="W190" s="78"/>
      <c r="X190" s="79">
        <f t="shared" si="14"/>
        <v>7.2500000000000009E-2</v>
      </c>
    </row>
    <row r="191" spans="1:24" x14ac:dyDescent="0.2">
      <c r="A191" s="73" t="s">
        <v>604</v>
      </c>
      <c r="B191" s="74"/>
      <c r="C191" s="75" t="s">
        <v>343</v>
      </c>
      <c r="D191" s="84" t="str">
        <f>+'P.O.D. Worksheet'!C182</f>
        <v>18-000</v>
      </c>
      <c r="E191" s="76">
        <v>4.8500000000000001E-2</v>
      </c>
      <c r="F191" s="77" t="str">
        <f t="shared" si="12"/>
        <v>*</v>
      </c>
      <c r="G191" s="78">
        <v>0.01</v>
      </c>
      <c r="H191" s="78">
        <v>2.5000000000000001E-3</v>
      </c>
      <c r="I191" s="78">
        <v>3.0000000000000001E-3</v>
      </c>
      <c r="J191" s="78">
        <v>2.5000000000000001E-3</v>
      </c>
      <c r="K191" s="78"/>
      <c r="L191" s="78">
        <v>2.5000000000000001E-3</v>
      </c>
      <c r="M191" s="78"/>
      <c r="N191" s="78"/>
      <c r="O191" s="78">
        <v>2.5000000000000001E-3</v>
      </c>
      <c r="P191" s="78"/>
      <c r="Q191" s="78"/>
      <c r="R191" s="78"/>
      <c r="S191" s="78">
        <v>1E-3</v>
      </c>
      <c r="T191" s="78"/>
      <c r="U191" s="78"/>
      <c r="V191" s="78"/>
      <c r="W191" s="78"/>
      <c r="X191" s="79">
        <f t="shared" si="14"/>
        <v>7.2500000000000009E-2</v>
      </c>
    </row>
    <row r="192" spans="1:24" x14ac:dyDescent="0.2">
      <c r="A192" s="85" t="s">
        <v>1099</v>
      </c>
      <c r="B192" s="83"/>
      <c r="C192" s="75" t="s">
        <v>671</v>
      </c>
      <c r="D192" s="84" t="str">
        <f>+'P.O.D. Worksheet'!C183</f>
        <v>18-000</v>
      </c>
      <c r="E192" s="76">
        <v>4.8500000000000001E-2</v>
      </c>
      <c r="F192" s="77" t="str">
        <f t="shared" si="12"/>
        <v>*</v>
      </c>
      <c r="G192" s="78">
        <v>0.01</v>
      </c>
      <c r="H192" s="78">
        <v>2.5000000000000001E-3</v>
      </c>
      <c r="I192" s="78">
        <v>3.0000000000000001E-3</v>
      </c>
      <c r="J192" s="78">
        <v>2.5000000000000001E-3</v>
      </c>
      <c r="K192" s="78"/>
      <c r="L192" s="78">
        <v>2.5000000000000001E-3</v>
      </c>
      <c r="M192" s="78"/>
      <c r="N192" s="78"/>
      <c r="O192" s="78">
        <v>2.5000000000000001E-3</v>
      </c>
      <c r="P192" s="78"/>
      <c r="Q192" s="78"/>
      <c r="R192" s="78"/>
      <c r="S192" s="78">
        <v>1E-3</v>
      </c>
      <c r="T192" s="78"/>
      <c r="U192" s="78"/>
      <c r="V192" s="78"/>
      <c r="W192" s="78"/>
      <c r="X192" s="79">
        <f t="shared" si="14"/>
        <v>7.2500000000000009E-2</v>
      </c>
    </row>
    <row r="193" spans="1:24" x14ac:dyDescent="0.2">
      <c r="A193" s="73" t="s">
        <v>1156</v>
      </c>
      <c r="B193" s="83"/>
      <c r="C193" s="75" t="s">
        <v>1151</v>
      </c>
      <c r="D193" s="84">
        <f>+'P.O.D. Worksheet'!C184</f>
        <v>0</v>
      </c>
      <c r="E193" s="76">
        <v>4.8500000000000001E-2</v>
      </c>
      <c r="F193" s="77" t="str">
        <f t="shared" si="12"/>
        <v>*</v>
      </c>
      <c r="G193" s="78">
        <v>0.01</v>
      </c>
      <c r="H193" s="78">
        <v>2.5000000000000001E-3</v>
      </c>
      <c r="I193" s="78">
        <v>3.0000000000000001E-3</v>
      </c>
      <c r="J193" s="78">
        <v>2.5000000000000001E-3</v>
      </c>
      <c r="K193" s="78"/>
      <c r="L193" s="78">
        <v>2.5000000000000001E-3</v>
      </c>
      <c r="M193" s="78"/>
      <c r="N193" s="78"/>
      <c r="O193" s="78">
        <v>2.5000000000000001E-3</v>
      </c>
      <c r="P193" s="78"/>
      <c r="Q193" s="78"/>
      <c r="R193" s="78"/>
      <c r="S193" s="78">
        <v>1E-3</v>
      </c>
      <c r="T193" s="78"/>
      <c r="U193" s="78"/>
      <c r="V193" s="78"/>
      <c r="W193" s="78"/>
      <c r="X193" s="79">
        <f t="shared" si="14"/>
        <v>7.2500000000000009E-2</v>
      </c>
    </row>
    <row r="194" spans="1:24" x14ac:dyDescent="0.2">
      <c r="A194" s="73" t="s">
        <v>1157</v>
      </c>
      <c r="B194" s="83"/>
      <c r="C194" s="75" t="s">
        <v>1152</v>
      </c>
      <c r="D194" s="84" t="str">
        <f>+'P.O.D. Worksheet'!C185</f>
        <v>19-000</v>
      </c>
      <c r="E194" s="76">
        <v>4.8500000000000001E-2</v>
      </c>
      <c r="F194" s="77" t="str">
        <f t="shared" si="12"/>
        <v>*</v>
      </c>
      <c r="G194" s="78">
        <v>0.01</v>
      </c>
      <c r="H194" s="78">
        <v>2.5000000000000001E-3</v>
      </c>
      <c r="I194" s="78">
        <v>3.0000000000000001E-3</v>
      </c>
      <c r="J194" s="78">
        <v>2.5000000000000001E-3</v>
      </c>
      <c r="K194" s="78"/>
      <c r="L194" s="78">
        <v>2.5000000000000001E-3</v>
      </c>
      <c r="M194" s="78"/>
      <c r="N194" s="78"/>
      <c r="O194" s="78">
        <v>2.5000000000000001E-3</v>
      </c>
      <c r="P194" s="78"/>
      <c r="Q194" s="78"/>
      <c r="R194" s="78"/>
      <c r="S194" s="78">
        <v>1E-3</v>
      </c>
      <c r="T194" s="78"/>
      <c r="U194" s="78"/>
      <c r="V194" s="78"/>
      <c r="W194" s="78"/>
      <c r="X194" s="79">
        <f t="shared" si="14"/>
        <v>7.2500000000000009E-2</v>
      </c>
    </row>
    <row r="195" spans="1:24" x14ac:dyDescent="0.2">
      <c r="A195" s="73" t="s">
        <v>1158</v>
      </c>
      <c r="B195" s="83"/>
      <c r="C195" s="75" t="s">
        <v>1153</v>
      </c>
      <c r="D195" s="84" t="str">
        <f>+'P.O.D. Worksheet'!C186</f>
        <v>19-002</v>
      </c>
      <c r="E195" s="76">
        <v>4.8500000000000001E-2</v>
      </c>
      <c r="F195" s="77" t="str">
        <f t="shared" si="12"/>
        <v>*</v>
      </c>
      <c r="G195" s="78">
        <v>0.01</v>
      </c>
      <c r="H195" s="78">
        <v>2.5000000000000001E-3</v>
      </c>
      <c r="I195" s="78">
        <v>3.0000000000000001E-3</v>
      </c>
      <c r="J195" s="78">
        <v>2.5000000000000001E-3</v>
      </c>
      <c r="K195" s="78"/>
      <c r="L195" s="78">
        <v>2.5000000000000001E-3</v>
      </c>
      <c r="M195" s="78"/>
      <c r="N195" s="78"/>
      <c r="O195" s="78">
        <v>2.5000000000000001E-3</v>
      </c>
      <c r="P195" s="78"/>
      <c r="Q195" s="78"/>
      <c r="R195" s="78"/>
      <c r="S195" s="78">
        <v>1E-3</v>
      </c>
      <c r="T195" s="78"/>
      <c r="U195" s="78"/>
      <c r="V195" s="78"/>
      <c r="W195" s="78"/>
      <c r="X195" s="79">
        <f t="shared" si="14"/>
        <v>7.2500000000000009E-2</v>
      </c>
    </row>
    <row r="196" spans="1:24" x14ac:dyDescent="0.2">
      <c r="A196" s="73" t="s">
        <v>1159</v>
      </c>
      <c r="B196" s="83"/>
      <c r="C196" s="75" t="s">
        <v>1154</v>
      </c>
      <c r="D196" s="84" t="str">
        <f>+'P.O.D. Worksheet'!C188</f>
        <v>19-009</v>
      </c>
      <c r="E196" s="76">
        <v>4.8500000000000001E-2</v>
      </c>
      <c r="F196" s="77" t="str">
        <f t="shared" si="12"/>
        <v>*</v>
      </c>
      <c r="G196" s="78">
        <v>0.01</v>
      </c>
      <c r="H196" s="78">
        <v>2.5000000000000001E-3</v>
      </c>
      <c r="I196" s="78">
        <v>3.0000000000000001E-3</v>
      </c>
      <c r="J196" s="78">
        <v>2.5000000000000001E-3</v>
      </c>
      <c r="K196" s="78"/>
      <c r="L196" s="78">
        <v>2.5000000000000001E-3</v>
      </c>
      <c r="M196" s="78"/>
      <c r="N196" s="78"/>
      <c r="O196" s="78">
        <v>2.5000000000000001E-3</v>
      </c>
      <c r="P196" s="78"/>
      <c r="Q196" s="78"/>
      <c r="R196" s="78"/>
      <c r="S196" s="78">
        <v>1E-3</v>
      </c>
      <c r="T196" s="78"/>
      <c r="U196" s="78"/>
      <c r="V196" s="78"/>
      <c r="W196" s="78"/>
      <c r="X196" s="79">
        <f t="shared" si="14"/>
        <v>7.2500000000000009E-2</v>
      </c>
    </row>
    <row r="197" spans="1:24" x14ac:dyDescent="0.2">
      <c r="A197" s="73" t="s">
        <v>1160</v>
      </c>
      <c r="B197" s="83"/>
      <c r="C197" s="75" t="s">
        <v>1155</v>
      </c>
      <c r="D197" s="84">
        <f>+'P.O.D. Worksheet'!C189</f>
        <v>0</v>
      </c>
      <c r="E197" s="76">
        <v>4.8500000000000001E-2</v>
      </c>
      <c r="F197" s="77" t="str">
        <f t="shared" si="12"/>
        <v>*</v>
      </c>
      <c r="G197" s="78">
        <v>0.01</v>
      </c>
      <c r="H197" s="78">
        <v>2.5000000000000001E-3</v>
      </c>
      <c r="I197" s="78">
        <v>3.0000000000000001E-3</v>
      </c>
      <c r="J197" s="78">
        <v>2.5000000000000001E-3</v>
      </c>
      <c r="K197" s="78"/>
      <c r="L197" s="78">
        <v>2.5000000000000001E-3</v>
      </c>
      <c r="M197" s="78"/>
      <c r="N197" s="78"/>
      <c r="O197" s="78">
        <v>2.5000000000000001E-3</v>
      </c>
      <c r="P197" s="78"/>
      <c r="Q197" s="78"/>
      <c r="R197" s="78"/>
      <c r="S197" s="78">
        <v>1E-3</v>
      </c>
      <c r="T197" s="78"/>
      <c r="U197" s="78"/>
      <c r="V197" s="78"/>
      <c r="W197" s="78"/>
      <c r="X197" s="79">
        <f t="shared" si="14"/>
        <v>7.2500000000000009E-2</v>
      </c>
    </row>
    <row r="198" spans="1:24" ht="6" customHeight="1" x14ac:dyDescent="0.2">
      <c r="A198" s="80"/>
      <c r="B198" s="81"/>
      <c r="C198" s="81"/>
      <c r="D198" s="81"/>
      <c r="E198" s="82"/>
      <c r="F198" s="82" t="str">
        <f t="shared" si="12"/>
        <v/>
      </c>
      <c r="G198" s="82"/>
      <c r="H198" s="82"/>
      <c r="I198" s="82"/>
      <c r="J198" s="82"/>
      <c r="K198" s="82"/>
      <c r="L198" s="82"/>
      <c r="M198" s="82"/>
      <c r="N198" s="82"/>
      <c r="O198" s="82"/>
      <c r="P198" s="82"/>
      <c r="Q198" s="82"/>
      <c r="R198" s="82"/>
      <c r="S198" s="82"/>
      <c r="T198" s="82"/>
      <c r="U198" s="82"/>
      <c r="V198" s="82"/>
      <c r="W198" s="82"/>
      <c r="X198" s="82"/>
    </row>
    <row r="199" spans="1:24" x14ac:dyDescent="0.2">
      <c r="A199" s="73" t="s">
        <v>344</v>
      </c>
      <c r="B199" s="74"/>
      <c r="C199" s="75" t="s">
        <v>345</v>
      </c>
      <c r="D199" s="75" t="str">
        <f>+'P.O.D. Worksheet'!C185</f>
        <v>19-000</v>
      </c>
      <c r="E199" s="76">
        <v>4.8500000000000001E-2</v>
      </c>
      <c r="F199" s="77" t="str">
        <f t="shared" si="12"/>
        <v>*</v>
      </c>
      <c r="G199" s="78">
        <v>0.01</v>
      </c>
      <c r="H199" s="78">
        <v>2.5000000000000001E-3</v>
      </c>
      <c r="I199" s="78"/>
      <c r="J199" s="78"/>
      <c r="K199" s="78"/>
      <c r="L199" s="78"/>
      <c r="M199" s="78"/>
      <c r="N199" s="78"/>
      <c r="O199" s="78">
        <v>2.5000000000000001E-3</v>
      </c>
      <c r="P199" s="78"/>
      <c r="Q199" s="78"/>
      <c r="R199" s="78"/>
      <c r="S199" s="78"/>
      <c r="T199" s="78"/>
      <c r="U199" s="78"/>
      <c r="V199" s="78"/>
      <c r="W199" s="78"/>
      <c r="X199" s="79">
        <f>SUM(E199:W199)</f>
        <v>6.3500000000000001E-2</v>
      </c>
    </row>
    <row r="200" spans="1:24" x14ac:dyDescent="0.2">
      <c r="A200" s="73" t="s">
        <v>346</v>
      </c>
      <c r="B200" s="74"/>
      <c r="C200" s="75" t="s">
        <v>347</v>
      </c>
      <c r="D200" s="75" t="str">
        <f>+'P.O.D. Worksheet'!C186</f>
        <v>19-002</v>
      </c>
      <c r="E200" s="76">
        <v>4.8500000000000001E-2</v>
      </c>
      <c r="F200" s="77" t="str">
        <f t="shared" si="12"/>
        <v>*</v>
      </c>
      <c r="G200" s="78">
        <v>0.01</v>
      </c>
      <c r="H200" s="78">
        <v>2.5000000000000001E-3</v>
      </c>
      <c r="I200" s="78"/>
      <c r="J200" s="78"/>
      <c r="K200" s="78"/>
      <c r="L200" s="78"/>
      <c r="M200" s="78">
        <v>3.0000000000000001E-3</v>
      </c>
      <c r="N200" s="78"/>
      <c r="O200" s="78">
        <v>2.5000000000000001E-3</v>
      </c>
      <c r="P200" s="78"/>
      <c r="Q200" s="78"/>
      <c r="R200" s="78"/>
      <c r="S200" s="78">
        <v>1E-3</v>
      </c>
      <c r="T200" s="78"/>
      <c r="U200" s="78"/>
      <c r="V200" s="78"/>
      <c r="W200" s="78"/>
      <c r="X200" s="79">
        <f>SUM(E200:W200)</f>
        <v>6.7500000000000004E-2</v>
      </c>
    </row>
    <row r="201" spans="1:24" x14ac:dyDescent="0.2">
      <c r="A201" s="73" t="s">
        <v>1195</v>
      </c>
      <c r="B201" s="74"/>
      <c r="C201" s="75" t="s">
        <v>1196</v>
      </c>
      <c r="D201" s="75" t="str">
        <f>+'P.O.D. Worksheet'!C187</f>
        <v>19-004</v>
      </c>
      <c r="E201" s="76">
        <v>4.8500000000000001E-2</v>
      </c>
      <c r="F201" s="77" t="str">
        <f>IF(E201=0.0485,"*","")</f>
        <v>*</v>
      </c>
      <c r="G201" s="78">
        <v>0.01</v>
      </c>
      <c r="H201" s="78">
        <v>2.5000000000000001E-3</v>
      </c>
      <c r="I201" s="78"/>
      <c r="J201" s="78"/>
      <c r="K201" s="78"/>
      <c r="L201" s="78"/>
      <c r="M201" s="78"/>
      <c r="N201" s="78"/>
      <c r="O201" s="78">
        <v>2.5000000000000001E-3</v>
      </c>
      <c r="P201" s="78"/>
      <c r="Q201" s="78"/>
      <c r="R201" s="78"/>
      <c r="S201" s="78"/>
      <c r="T201" s="78"/>
      <c r="U201" s="78"/>
      <c r="V201" s="78">
        <v>1.0999999999999999E-2</v>
      </c>
      <c r="W201" s="78"/>
      <c r="X201" s="79">
        <f>SUM(E201:W201)</f>
        <v>7.4499999999999997E-2</v>
      </c>
    </row>
    <row r="202" spans="1:24" x14ac:dyDescent="0.2">
      <c r="A202" s="73" t="s">
        <v>348</v>
      </c>
      <c r="B202" s="74"/>
      <c r="C202" s="75" t="s">
        <v>349</v>
      </c>
      <c r="D202" s="75" t="str">
        <f>+'P.O.D. Worksheet'!C188</f>
        <v>19-009</v>
      </c>
      <c r="E202" s="76">
        <v>4.8500000000000001E-2</v>
      </c>
      <c r="F202" s="77" t="str">
        <f t="shared" si="12"/>
        <v>*</v>
      </c>
      <c r="G202" s="78">
        <v>0.01</v>
      </c>
      <c r="H202" s="78">
        <v>2.5000000000000001E-3</v>
      </c>
      <c r="I202" s="78"/>
      <c r="J202" s="78"/>
      <c r="K202" s="78"/>
      <c r="L202" s="78"/>
      <c r="M202" s="78">
        <v>3.0000000000000001E-3</v>
      </c>
      <c r="N202" s="78"/>
      <c r="O202" s="78">
        <v>2.5000000000000001E-3</v>
      </c>
      <c r="P202" s="78"/>
      <c r="Q202" s="78"/>
      <c r="R202" s="78"/>
      <c r="S202" s="78">
        <v>1E-3</v>
      </c>
      <c r="T202" s="78"/>
      <c r="U202" s="78"/>
      <c r="V202" s="78"/>
      <c r="W202" s="78"/>
      <c r="X202" s="79">
        <f>SUM(E202:W202)</f>
        <v>6.7500000000000004E-2</v>
      </c>
    </row>
    <row r="203" spans="1:24" ht="6" customHeight="1" x14ac:dyDescent="0.2">
      <c r="A203" s="80"/>
      <c r="B203" s="81"/>
      <c r="C203" s="81"/>
      <c r="D203" s="81"/>
      <c r="E203" s="82"/>
      <c r="F203" s="82" t="str">
        <f t="shared" si="12"/>
        <v/>
      </c>
      <c r="G203" s="82"/>
      <c r="H203" s="82"/>
      <c r="I203" s="82"/>
      <c r="J203" s="82"/>
      <c r="K203" s="82"/>
      <c r="L203" s="82"/>
      <c r="M203" s="82"/>
      <c r="N203" s="82"/>
      <c r="O203" s="82"/>
      <c r="P203" s="82"/>
      <c r="Q203" s="82"/>
      <c r="R203" s="82"/>
      <c r="S203" s="82"/>
      <c r="T203" s="82"/>
      <c r="U203" s="82"/>
      <c r="V203" s="82"/>
      <c r="W203" s="82"/>
      <c r="X203" s="82"/>
    </row>
    <row r="204" spans="1:24" x14ac:dyDescent="0.2">
      <c r="A204" s="73" t="s">
        <v>350</v>
      </c>
      <c r="B204" s="74"/>
      <c r="C204" s="75" t="s">
        <v>351</v>
      </c>
      <c r="D204" s="75" t="str">
        <f>+'P.O.D. Worksheet'!C190</f>
        <v>20-000</v>
      </c>
      <c r="E204" s="76">
        <v>4.8500000000000001E-2</v>
      </c>
      <c r="F204" s="77" t="str">
        <f t="shared" si="12"/>
        <v>*</v>
      </c>
      <c r="G204" s="78">
        <v>0.01</v>
      </c>
      <c r="H204" s="78">
        <v>2.5000000000000001E-3</v>
      </c>
      <c r="I204" s="78"/>
      <c r="J204" s="78"/>
      <c r="K204" s="78"/>
      <c r="L204" s="78"/>
      <c r="M204" s="78"/>
      <c r="N204" s="78"/>
      <c r="O204" s="78">
        <v>2.5000000000000001E-3</v>
      </c>
      <c r="P204" s="78"/>
      <c r="Q204" s="78"/>
      <c r="R204" s="78"/>
      <c r="S204" s="78"/>
      <c r="T204" s="78"/>
      <c r="U204" s="78"/>
      <c r="V204" s="78"/>
      <c r="W204" s="78"/>
      <c r="X204" s="79">
        <f t="shared" ref="X204:X217" si="17">SUM(E204:W204)</f>
        <v>6.3500000000000001E-2</v>
      </c>
    </row>
    <row r="205" spans="1:24" x14ac:dyDescent="0.2">
      <c r="A205" s="73" t="s">
        <v>352</v>
      </c>
      <c r="B205" s="74"/>
      <c r="C205" s="75" t="s">
        <v>353</v>
      </c>
      <c r="D205" s="75" t="str">
        <f>+'P.O.D. Worksheet'!C191</f>
        <v>20-004</v>
      </c>
      <c r="E205" s="76">
        <v>4.8500000000000001E-2</v>
      </c>
      <c r="F205" s="77" t="str">
        <f t="shared" si="12"/>
        <v>*</v>
      </c>
      <c r="G205" s="78">
        <v>0.01</v>
      </c>
      <c r="H205" s="78">
        <v>2.5000000000000001E-3</v>
      </c>
      <c r="I205" s="78"/>
      <c r="J205" s="78"/>
      <c r="K205" s="78"/>
      <c r="L205" s="78"/>
      <c r="M205" s="78"/>
      <c r="N205" s="78"/>
      <c r="O205" s="78">
        <v>2.5000000000000001E-3</v>
      </c>
      <c r="P205" s="78"/>
      <c r="Q205" s="78"/>
      <c r="R205" s="78"/>
      <c r="S205" s="78">
        <v>1E-3</v>
      </c>
      <c r="T205" s="78"/>
      <c r="U205" s="78"/>
      <c r="V205" s="78"/>
      <c r="W205" s="78"/>
      <c r="X205" s="79">
        <f t="shared" si="17"/>
        <v>6.4500000000000002E-2</v>
      </c>
    </row>
    <row r="206" spans="1:24" x14ac:dyDescent="0.2">
      <c r="A206" s="73" t="s">
        <v>354</v>
      </c>
      <c r="B206" s="74"/>
      <c r="C206" s="75" t="s">
        <v>355</v>
      </c>
      <c r="D206" s="75" t="str">
        <f>+'P.O.D. Worksheet'!C192</f>
        <v>20-008</v>
      </c>
      <c r="E206" s="76">
        <v>4.8500000000000001E-2</v>
      </c>
      <c r="F206" s="77" t="str">
        <f t="shared" si="12"/>
        <v>*</v>
      </c>
      <c r="G206" s="78">
        <v>0.01</v>
      </c>
      <c r="H206" s="78">
        <v>2.5000000000000001E-3</v>
      </c>
      <c r="I206" s="78"/>
      <c r="J206" s="78"/>
      <c r="K206" s="78"/>
      <c r="L206" s="78"/>
      <c r="M206" s="78">
        <v>3.0000000000000001E-3</v>
      </c>
      <c r="N206" s="78"/>
      <c r="O206" s="78">
        <v>2.5000000000000001E-3</v>
      </c>
      <c r="P206" s="78"/>
      <c r="Q206" s="78"/>
      <c r="R206" s="78"/>
      <c r="S206" s="78"/>
      <c r="T206" s="78"/>
      <c r="U206" s="78"/>
      <c r="V206" s="78"/>
      <c r="W206" s="78"/>
      <c r="X206" s="79">
        <f t="shared" si="17"/>
        <v>6.6500000000000004E-2</v>
      </c>
    </row>
    <row r="207" spans="1:24" x14ac:dyDescent="0.2">
      <c r="A207" s="73" t="s">
        <v>356</v>
      </c>
      <c r="B207" s="74"/>
      <c r="C207" s="75" t="s">
        <v>357</v>
      </c>
      <c r="D207" s="75" t="str">
        <f>+'P.O.D. Worksheet'!C193</f>
        <v>20-009</v>
      </c>
      <c r="E207" s="76">
        <v>4.8500000000000001E-2</v>
      </c>
      <c r="F207" s="77" t="str">
        <f t="shared" si="12"/>
        <v>*</v>
      </c>
      <c r="G207" s="78">
        <v>0.01</v>
      </c>
      <c r="H207" s="78">
        <v>2.5000000000000001E-3</v>
      </c>
      <c r="I207" s="78"/>
      <c r="J207" s="78"/>
      <c r="K207" s="78"/>
      <c r="L207" s="78"/>
      <c r="M207" s="78">
        <v>3.0000000000000001E-3</v>
      </c>
      <c r="N207" s="78"/>
      <c r="O207" s="78">
        <v>2.5000000000000001E-3</v>
      </c>
      <c r="P207" s="78"/>
      <c r="Q207" s="78"/>
      <c r="R207" s="78"/>
      <c r="S207" s="78">
        <v>1E-3</v>
      </c>
      <c r="T207" s="78"/>
      <c r="U207" s="78"/>
      <c r="V207" s="78"/>
      <c r="W207" s="78"/>
      <c r="X207" s="79">
        <f t="shared" si="17"/>
        <v>6.7500000000000004E-2</v>
      </c>
    </row>
    <row r="208" spans="1:24" x14ac:dyDescent="0.2">
      <c r="A208" s="73" t="s">
        <v>358</v>
      </c>
      <c r="B208" s="74"/>
      <c r="C208" s="75" t="s">
        <v>359</v>
      </c>
      <c r="D208" s="75" t="str">
        <f>+'P.O.D. Worksheet'!C194</f>
        <v>20-000</v>
      </c>
      <c r="E208" s="76">
        <v>4.8500000000000001E-2</v>
      </c>
      <c r="F208" s="77" t="str">
        <f t="shared" ref="F208:F272" si="18">IF(E208=0.0485,"*","")</f>
        <v>*</v>
      </c>
      <c r="G208" s="78">
        <v>0.01</v>
      </c>
      <c r="H208" s="78">
        <v>2.5000000000000001E-3</v>
      </c>
      <c r="I208" s="78"/>
      <c r="J208" s="78"/>
      <c r="K208" s="78"/>
      <c r="L208" s="78"/>
      <c r="M208" s="78"/>
      <c r="N208" s="78"/>
      <c r="O208" s="78">
        <v>2.5000000000000001E-3</v>
      </c>
      <c r="P208" s="78"/>
      <c r="Q208" s="78"/>
      <c r="R208" s="78"/>
      <c r="S208" s="78"/>
      <c r="T208" s="78"/>
      <c r="U208" s="78"/>
      <c r="V208" s="78"/>
      <c r="W208" s="78"/>
      <c r="X208" s="79">
        <f t="shared" si="17"/>
        <v>6.3500000000000001E-2</v>
      </c>
    </row>
    <row r="209" spans="1:24" x14ac:dyDescent="0.2">
      <c r="A209" s="73" t="s">
        <v>360</v>
      </c>
      <c r="B209" s="74"/>
      <c r="C209" s="75" t="s">
        <v>361</v>
      </c>
      <c r="D209" s="75" t="str">
        <f>+'P.O.D. Worksheet'!C195</f>
        <v>20-000</v>
      </c>
      <c r="E209" s="76">
        <v>4.8500000000000001E-2</v>
      </c>
      <c r="F209" s="77" t="str">
        <f t="shared" si="18"/>
        <v>*</v>
      </c>
      <c r="G209" s="78">
        <v>0.01</v>
      </c>
      <c r="H209" s="78">
        <v>2.5000000000000001E-3</v>
      </c>
      <c r="I209" s="78"/>
      <c r="J209" s="78"/>
      <c r="K209" s="78"/>
      <c r="L209" s="78"/>
      <c r="M209" s="78"/>
      <c r="N209" s="78"/>
      <c r="O209" s="78">
        <v>2.5000000000000001E-3</v>
      </c>
      <c r="P209" s="78"/>
      <c r="Q209" s="78"/>
      <c r="R209" s="78"/>
      <c r="S209" s="78"/>
      <c r="T209" s="78"/>
      <c r="U209" s="78"/>
      <c r="V209" s="78"/>
      <c r="W209" s="78"/>
      <c r="X209" s="79">
        <f t="shared" si="17"/>
        <v>6.3500000000000001E-2</v>
      </c>
    </row>
    <row r="210" spans="1:24" x14ac:dyDescent="0.2">
      <c r="A210" s="85" t="s">
        <v>638</v>
      </c>
      <c r="B210" s="83"/>
      <c r="C210" s="75" t="s">
        <v>362</v>
      </c>
      <c r="D210" s="75" t="str">
        <f>+'P.O.D. Worksheet'!C196</f>
        <v>20-014</v>
      </c>
      <c r="E210" s="76">
        <v>4.8500000000000001E-2</v>
      </c>
      <c r="F210" s="77" t="str">
        <f t="shared" si="18"/>
        <v>*</v>
      </c>
      <c r="G210" s="78">
        <v>0.01</v>
      </c>
      <c r="H210" s="78">
        <v>2.5000000000000001E-3</v>
      </c>
      <c r="I210" s="78"/>
      <c r="J210" s="78"/>
      <c r="K210" s="78"/>
      <c r="L210" s="78"/>
      <c r="M210" s="78">
        <v>3.0000000000000001E-3</v>
      </c>
      <c r="N210" s="78"/>
      <c r="O210" s="78">
        <v>2.5000000000000001E-3</v>
      </c>
      <c r="P210" s="78"/>
      <c r="Q210" s="78"/>
      <c r="R210" s="78"/>
      <c r="S210" s="78">
        <v>1E-3</v>
      </c>
      <c r="T210" s="78"/>
      <c r="U210" s="78"/>
      <c r="V210" s="78"/>
      <c r="W210" s="78"/>
      <c r="X210" s="79">
        <f t="shared" si="17"/>
        <v>6.7500000000000004E-2</v>
      </c>
    </row>
    <row r="211" spans="1:24" x14ac:dyDescent="0.2">
      <c r="A211" s="73" t="s">
        <v>363</v>
      </c>
      <c r="B211" s="74"/>
      <c r="C211" s="75" t="s">
        <v>364</v>
      </c>
      <c r="D211" s="75" t="str">
        <f>+'P.O.D. Worksheet'!C197</f>
        <v>20-000</v>
      </c>
      <c r="E211" s="76">
        <v>4.8500000000000001E-2</v>
      </c>
      <c r="F211" s="77" t="str">
        <f t="shared" si="18"/>
        <v>*</v>
      </c>
      <c r="G211" s="78">
        <v>0.01</v>
      </c>
      <c r="H211" s="78">
        <v>2.5000000000000001E-3</v>
      </c>
      <c r="I211" s="78"/>
      <c r="J211" s="78"/>
      <c r="K211" s="78"/>
      <c r="L211" s="78"/>
      <c r="M211" s="78"/>
      <c r="N211" s="78"/>
      <c r="O211" s="78">
        <v>2.5000000000000001E-3</v>
      </c>
      <c r="P211" s="78"/>
      <c r="Q211" s="78"/>
      <c r="R211" s="78"/>
      <c r="S211" s="78"/>
      <c r="T211" s="78"/>
      <c r="U211" s="78"/>
      <c r="V211" s="78"/>
      <c r="W211" s="78"/>
      <c r="X211" s="79">
        <f t="shared" si="17"/>
        <v>6.3500000000000001E-2</v>
      </c>
    </row>
    <row r="212" spans="1:24" x14ac:dyDescent="0.2">
      <c r="A212" s="73" t="s">
        <v>365</v>
      </c>
      <c r="B212" s="74"/>
      <c r="C212" s="75" t="s">
        <v>366</v>
      </c>
      <c r="D212" s="75" t="str">
        <f>+'P.O.D. Worksheet'!C198</f>
        <v>20-021</v>
      </c>
      <c r="E212" s="76">
        <v>4.8500000000000001E-2</v>
      </c>
      <c r="F212" s="77" t="str">
        <f t="shared" si="18"/>
        <v>*</v>
      </c>
      <c r="G212" s="78">
        <v>0.01</v>
      </c>
      <c r="H212" s="78">
        <v>2.5000000000000001E-3</v>
      </c>
      <c r="I212" s="78"/>
      <c r="J212" s="78"/>
      <c r="K212" s="78"/>
      <c r="L212" s="78"/>
      <c r="M212" s="78"/>
      <c r="N212" s="78"/>
      <c r="O212" s="78">
        <v>2.5000000000000001E-3</v>
      </c>
      <c r="P212" s="78"/>
      <c r="Q212" s="78"/>
      <c r="R212" s="78"/>
      <c r="S212" s="78">
        <v>1E-3</v>
      </c>
      <c r="T212" s="78"/>
      <c r="U212" s="78"/>
      <c r="V212" s="78"/>
      <c r="W212" s="78"/>
      <c r="X212" s="79">
        <f t="shared" si="17"/>
        <v>6.4500000000000002E-2</v>
      </c>
    </row>
    <row r="213" spans="1:24" x14ac:dyDescent="0.2">
      <c r="A213" s="73" t="s">
        <v>367</v>
      </c>
      <c r="B213" s="74"/>
      <c r="C213" s="75" t="s">
        <v>368</v>
      </c>
      <c r="D213" s="75" t="str">
        <f>+'P.O.D. Worksheet'!C199</f>
        <v>20-000</v>
      </c>
      <c r="E213" s="76">
        <v>4.8500000000000001E-2</v>
      </c>
      <c r="F213" s="77" t="str">
        <f t="shared" si="18"/>
        <v>*</v>
      </c>
      <c r="G213" s="78">
        <v>0.01</v>
      </c>
      <c r="H213" s="78">
        <v>2.5000000000000001E-3</v>
      </c>
      <c r="I213" s="78"/>
      <c r="J213" s="78"/>
      <c r="K213" s="78"/>
      <c r="L213" s="78"/>
      <c r="M213" s="78"/>
      <c r="N213" s="78"/>
      <c r="O213" s="78">
        <v>2.5000000000000001E-3</v>
      </c>
      <c r="P213" s="78"/>
      <c r="Q213" s="78"/>
      <c r="R213" s="78"/>
      <c r="S213" s="78"/>
      <c r="T213" s="78"/>
      <c r="U213" s="78"/>
      <c r="V213" s="78"/>
      <c r="W213" s="78"/>
      <c r="X213" s="79">
        <f t="shared" si="17"/>
        <v>6.3500000000000001E-2</v>
      </c>
    </row>
    <row r="214" spans="1:24" x14ac:dyDescent="0.2">
      <c r="A214" s="73" t="s">
        <v>369</v>
      </c>
      <c r="B214" s="74"/>
      <c r="C214" s="75" t="s">
        <v>370</v>
      </c>
      <c r="D214" s="75" t="str">
        <f>+'P.O.D. Worksheet'!C200</f>
        <v>20-024</v>
      </c>
      <c r="E214" s="76">
        <v>4.8500000000000001E-2</v>
      </c>
      <c r="F214" s="77" t="str">
        <f t="shared" si="18"/>
        <v>*</v>
      </c>
      <c r="G214" s="78">
        <v>0.01</v>
      </c>
      <c r="H214" s="78">
        <v>2.5000000000000001E-3</v>
      </c>
      <c r="I214" s="78"/>
      <c r="J214" s="78"/>
      <c r="K214" s="78"/>
      <c r="L214" s="78"/>
      <c r="M214" s="78">
        <v>3.0000000000000001E-3</v>
      </c>
      <c r="N214" s="78"/>
      <c r="O214" s="78">
        <v>2.5000000000000001E-3</v>
      </c>
      <c r="P214" s="78"/>
      <c r="Q214" s="78"/>
      <c r="R214" s="78"/>
      <c r="S214" s="78"/>
      <c r="T214" s="78"/>
      <c r="U214" s="78"/>
      <c r="V214" s="78"/>
      <c r="W214" s="78"/>
      <c r="X214" s="79">
        <f t="shared" si="17"/>
        <v>6.6500000000000004E-2</v>
      </c>
    </row>
    <row r="215" spans="1:24" x14ac:dyDescent="0.2">
      <c r="A215" s="73" t="s">
        <v>371</v>
      </c>
      <c r="B215" s="74"/>
      <c r="C215" s="75" t="s">
        <v>372</v>
      </c>
      <c r="D215" s="75" t="str">
        <f>+'P.O.D. Worksheet'!C201</f>
        <v>20-000</v>
      </c>
      <c r="E215" s="76">
        <v>4.8500000000000001E-2</v>
      </c>
      <c r="F215" s="77" t="str">
        <f t="shared" si="18"/>
        <v>*</v>
      </c>
      <c r="G215" s="78">
        <v>0.01</v>
      </c>
      <c r="H215" s="78">
        <v>2.5000000000000001E-3</v>
      </c>
      <c r="I215" s="78"/>
      <c r="J215" s="78"/>
      <c r="K215" s="78"/>
      <c r="L215" s="78"/>
      <c r="M215" s="78"/>
      <c r="N215" s="78"/>
      <c r="O215" s="78">
        <v>2.5000000000000001E-3</v>
      </c>
      <c r="P215" s="78"/>
      <c r="Q215" s="78"/>
      <c r="R215" s="78"/>
      <c r="S215" s="78"/>
      <c r="T215" s="78"/>
      <c r="U215" s="78"/>
      <c r="V215" s="78"/>
      <c r="W215" s="78"/>
      <c r="X215" s="79">
        <f t="shared" si="17"/>
        <v>6.3500000000000001E-2</v>
      </c>
    </row>
    <row r="216" spans="1:24" x14ac:dyDescent="0.2">
      <c r="A216" s="73" t="s">
        <v>373</v>
      </c>
      <c r="B216" s="74"/>
      <c r="C216" s="75" t="s">
        <v>374</v>
      </c>
      <c r="D216" s="75" t="str">
        <f>+'P.O.D. Worksheet'!C202</f>
        <v>20-000</v>
      </c>
      <c r="E216" s="76">
        <v>4.8500000000000001E-2</v>
      </c>
      <c r="F216" s="77" t="str">
        <f t="shared" si="18"/>
        <v>*</v>
      </c>
      <c r="G216" s="78">
        <v>0.01</v>
      </c>
      <c r="H216" s="78">
        <v>2.5000000000000001E-3</v>
      </c>
      <c r="I216" s="78"/>
      <c r="J216" s="78"/>
      <c r="K216" s="78"/>
      <c r="L216" s="78"/>
      <c r="M216" s="78"/>
      <c r="N216" s="78"/>
      <c r="O216" s="78">
        <v>2.5000000000000001E-3</v>
      </c>
      <c r="P216" s="78"/>
      <c r="Q216" s="78"/>
      <c r="R216" s="78"/>
      <c r="S216" s="78"/>
      <c r="T216" s="78"/>
      <c r="U216" s="78"/>
      <c r="V216" s="78"/>
      <c r="W216" s="78"/>
      <c r="X216" s="79">
        <f t="shared" si="17"/>
        <v>6.3500000000000001E-2</v>
      </c>
    </row>
    <row r="217" spans="1:24" x14ac:dyDescent="0.2">
      <c r="A217" s="73" t="s">
        <v>375</v>
      </c>
      <c r="B217" s="74"/>
      <c r="C217" s="75" t="s">
        <v>376</v>
      </c>
      <c r="D217" s="75" t="str">
        <f>+'P.O.D. Worksheet'!C203</f>
        <v>20-000</v>
      </c>
      <c r="E217" s="76">
        <v>4.8500000000000001E-2</v>
      </c>
      <c r="F217" s="77" t="str">
        <f t="shared" si="18"/>
        <v>*</v>
      </c>
      <c r="G217" s="78">
        <v>0.01</v>
      </c>
      <c r="H217" s="78">
        <v>2.5000000000000001E-3</v>
      </c>
      <c r="I217" s="78"/>
      <c r="J217" s="78"/>
      <c r="K217" s="78"/>
      <c r="L217" s="78"/>
      <c r="M217" s="78"/>
      <c r="N217" s="78"/>
      <c r="O217" s="78">
        <v>2.5000000000000001E-3</v>
      </c>
      <c r="P217" s="78"/>
      <c r="Q217" s="78"/>
      <c r="R217" s="78"/>
      <c r="S217" s="78"/>
      <c r="T217" s="78"/>
      <c r="U217" s="78"/>
      <c r="V217" s="78"/>
      <c r="W217" s="78"/>
      <c r="X217" s="79">
        <f t="shared" si="17"/>
        <v>6.3500000000000001E-2</v>
      </c>
    </row>
    <row r="218" spans="1:24" ht="6" customHeight="1" x14ac:dyDescent="0.2">
      <c r="A218" s="80"/>
      <c r="B218" s="81"/>
      <c r="C218" s="81"/>
      <c r="D218" s="81"/>
      <c r="E218" s="82"/>
      <c r="F218" s="82" t="str">
        <f t="shared" si="18"/>
        <v/>
      </c>
      <c r="G218" s="82"/>
      <c r="H218" s="82"/>
      <c r="I218" s="82"/>
      <c r="J218" s="82"/>
      <c r="K218" s="82"/>
      <c r="L218" s="82"/>
      <c r="M218" s="82"/>
      <c r="N218" s="82"/>
      <c r="O218" s="82"/>
      <c r="P218" s="82"/>
      <c r="Q218" s="82"/>
      <c r="R218" s="82"/>
      <c r="S218" s="82"/>
      <c r="T218" s="82"/>
      <c r="U218" s="82"/>
      <c r="V218" s="82"/>
      <c r="W218" s="82"/>
      <c r="X218" s="82"/>
    </row>
    <row r="219" spans="1:24" x14ac:dyDescent="0.2">
      <c r="A219" s="73" t="s">
        <v>377</v>
      </c>
      <c r="B219" s="74"/>
      <c r="C219" s="75" t="s">
        <v>378</v>
      </c>
      <c r="D219" s="75" t="str">
        <f>+'P.O.D. Worksheet'!C205</f>
        <v>21-000</v>
      </c>
      <c r="E219" s="76">
        <v>4.8500000000000001E-2</v>
      </c>
      <c r="F219" s="77" t="str">
        <f t="shared" si="18"/>
        <v>*</v>
      </c>
      <c r="G219" s="78">
        <v>0.01</v>
      </c>
      <c r="H219" s="78">
        <v>2.5000000000000001E-3</v>
      </c>
      <c r="I219" s="78"/>
      <c r="J219" s="78"/>
      <c r="K219" s="78"/>
      <c r="L219" s="78"/>
      <c r="M219" s="78"/>
      <c r="N219" s="78"/>
      <c r="O219" s="78">
        <v>2.5000000000000001E-3</v>
      </c>
      <c r="P219" s="78"/>
      <c r="Q219" s="78"/>
      <c r="R219" s="78"/>
      <c r="S219" s="78"/>
      <c r="T219" s="78"/>
      <c r="U219" s="78"/>
      <c r="V219" s="78"/>
      <c r="W219" s="78"/>
      <c r="X219" s="79">
        <f t="shared" ref="X219:X231" si="19">SUM(E219:W219)</f>
        <v>6.3500000000000001E-2</v>
      </c>
    </row>
    <row r="220" spans="1:24" x14ac:dyDescent="0.2">
      <c r="A220" s="73" t="s">
        <v>379</v>
      </c>
      <c r="B220" s="74"/>
      <c r="C220" s="75" t="s">
        <v>380</v>
      </c>
      <c r="D220" s="75" t="str">
        <f>+'P.O.D. Worksheet'!C206</f>
        <v>21-000</v>
      </c>
      <c r="E220" s="76">
        <v>4.8500000000000001E-2</v>
      </c>
      <c r="F220" s="77" t="str">
        <f t="shared" si="18"/>
        <v>*</v>
      </c>
      <c r="G220" s="78">
        <v>0.01</v>
      </c>
      <c r="H220" s="78">
        <v>2.5000000000000001E-3</v>
      </c>
      <c r="I220" s="78"/>
      <c r="J220" s="78"/>
      <c r="K220" s="78"/>
      <c r="L220" s="78"/>
      <c r="M220" s="78"/>
      <c r="N220" s="78"/>
      <c r="O220" s="78">
        <v>2.5000000000000001E-3</v>
      </c>
      <c r="P220" s="78"/>
      <c r="Q220" s="78"/>
      <c r="R220" s="78"/>
      <c r="S220" s="78"/>
      <c r="T220" s="78"/>
      <c r="U220" s="78"/>
      <c r="V220" s="78"/>
      <c r="W220" s="78"/>
      <c r="X220" s="79">
        <f t="shared" si="19"/>
        <v>6.3500000000000001E-2</v>
      </c>
    </row>
    <row r="221" spans="1:24" x14ac:dyDescent="0.2">
      <c r="A221" s="73" t="s">
        <v>381</v>
      </c>
      <c r="B221" s="74"/>
      <c r="C221" s="75" t="s">
        <v>382</v>
      </c>
      <c r="D221" s="75" t="str">
        <f>+'P.O.D. Worksheet'!C207</f>
        <v>21-002</v>
      </c>
      <c r="E221" s="76">
        <v>4.8500000000000001E-2</v>
      </c>
      <c r="F221" s="77" t="str">
        <f t="shared" si="18"/>
        <v>*</v>
      </c>
      <c r="G221" s="78">
        <v>0.01</v>
      </c>
      <c r="H221" s="78">
        <v>2.5000000000000001E-3</v>
      </c>
      <c r="I221" s="78"/>
      <c r="J221" s="78"/>
      <c r="K221" s="78"/>
      <c r="L221" s="78"/>
      <c r="M221" s="78"/>
      <c r="N221" s="78"/>
      <c r="O221" s="78">
        <v>2.5000000000000001E-3</v>
      </c>
      <c r="P221" s="78"/>
      <c r="Q221" s="78"/>
      <c r="R221" s="78"/>
      <c r="S221" s="78">
        <v>1E-3</v>
      </c>
      <c r="T221" s="78"/>
      <c r="U221" s="78"/>
      <c r="V221" s="78"/>
      <c r="W221" s="78"/>
      <c r="X221" s="79">
        <f t="shared" si="19"/>
        <v>6.4500000000000002E-2</v>
      </c>
    </row>
    <row r="222" spans="1:24" x14ac:dyDescent="0.2">
      <c r="A222" s="73" t="s">
        <v>627</v>
      </c>
      <c r="B222" s="74"/>
      <c r="C222" s="84" t="s">
        <v>628</v>
      </c>
      <c r="D222" s="75" t="str">
        <f>+'P.O.D. Worksheet'!C208</f>
        <v>21-000</v>
      </c>
      <c r="E222" s="76">
        <v>4.8500000000000001E-2</v>
      </c>
      <c r="F222" s="77" t="str">
        <f t="shared" si="18"/>
        <v>*</v>
      </c>
      <c r="G222" s="78">
        <v>0.01</v>
      </c>
      <c r="H222" s="78">
        <v>2.5000000000000001E-3</v>
      </c>
      <c r="I222" s="78"/>
      <c r="J222" s="78"/>
      <c r="K222" s="78"/>
      <c r="L222" s="78"/>
      <c r="M222" s="78"/>
      <c r="N222" s="78"/>
      <c r="O222" s="78">
        <v>2.5000000000000001E-3</v>
      </c>
      <c r="P222" s="78"/>
      <c r="Q222" s="78"/>
      <c r="R222" s="78"/>
      <c r="S222" s="78"/>
      <c r="T222" s="78"/>
      <c r="U222" s="78"/>
      <c r="V222" s="78"/>
      <c r="W222" s="78"/>
      <c r="X222" s="79">
        <f t="shared" si="19"/>
        <v>6.3500000000000001E-2</v>
      </c>
    </row>
    <row r="223" spans="1:24" x14ac:dyDescent="0.2">
      <c r="A223" s="73" t="s">
        <v>383</v>
      </c>
      <c r="B223" s="74"/>
      <c r="C223" s="75" t="s">
        <v>384</v>
      </c>
      <c r="D223" s="75" t="str">
        <f>+'P.O.D. Worksheet'!C209</f>
        <v>21-000</v>
      </c>
      <c r="E223" s="76">
        <v>4.8500000000000001E-2</v>
      </c>
      <c r="F223" s="77" t="str">
        <f t="shared" si="18"/>
        <v>*</v>
      </c>
      <c r="G223" s="78">
        <v>0.01</v>
      </c>
      <c r="H223" s="78">
        <v>2.5000000000000001E-3</v>
      </c>
      <c r="I223" s="78"/>
      <c r="J223" s="78"/>
      <c r="K223" s="78"/>
      <c r="L223" s="78"/>
      <c r="M223" s="78"/>
      <c r="N223" s="78"/>
      <c r="O223" s="78">
        <v>2.5000000000000001E-3</v>
      </c>
      <c r="P223" s="78"/>
      <c r="Q223" s="78"/>
      <c r="R223" s="78"/>
      <c r="S223" s="78"/>
      <c r="T223" s="78"/>
      <c r="U223" s="78"/>
      <c r="V223" s="78"/>
      <c r="W223" s="78"/>
      <c r="X223" s="79">
        <f t="shared" si="19"/>
        <v>6.3500000000000001E-2</v>
      </c>
    </row>
    <row r="224" spans="1:24" x14ac:dyDescent="0.2">
      <c r="A224" s="73" t="s">
        <v>385</v>
      </c>
      <c r="B224" s="74"/>
      <c r="C224" s="75" t="s">
        <v>386</v>
      </c>
      <c r="D224" s="75" t="str">
        <f>+'P.O.D. Worksheet'!C210</f>
        <v>21-000</v>
      </c>
      <c r="E224" s="76">
        <v>4.8500000000000001E-2</v>
      </c>
      <c r="F224" s="77" t="str">
        <f t="shared" si="18"/>
        <v>*</v>
      </c>
      <c r="G224" s="78">
        <v>0.01</v>
      </c>
      <c r="H224" s="78">
        <v>2.5000000000000001E-3</v>
      </c>
      <c r="I224" s="78"/>
      <c r="J224" s="78"/>
      <c r="K224" s="78"/>
      <c r="L224" s="78"/>
      <c r="M224" s="78"/>
      <c r="N224" s="78"/>
      <c r="O224" s="78">
        <v>2.5000000000000001E-3</v>
      </c>
      <c r="P224" s="78"/>
      <c r="Q224" s="78"/>
      <c r="R224" s="78"/>
      <c r="S224" s="78"/>
      <c r="T224" s="78"/>
      <c r="U224" s="78"/>
      <c r="V224" s="78"/>
      <c r="W224" s="78"/>
      <c r="X224" s="79">
        <f t="shared" si="19"/>
        <v>6.3500000000000001E-2</v>
      </c>
    </row>
    <row r="225" spans="1:24" x14ac:dyDescent="0.2">
      <c r="A225" s="73" t="s">
        <v>387</v>
      </c>
      <c r="B225" s="74"/>
      <c r="C225" s="75" t="s">
        <v>388</v>
      </c>
      <c r="D225" s="75" t="str">
        <f>+'P.O.D. Worksheet'!C211</f>
        <v>21-000</v>
      </c>
      <c r="E225" s="76">
        <v>4.8500000000000001E-2</v>
      </c>
      <c r="F225" s="77" t="str">
        <f t="shared" si="18"/>
        <v>*</v>
      </c>
      <c r="G225" s="78">
        <v>0.01</v>
      </c>
      <c r="H225" s="78">
        <v>2.5000000000000001E-3</v>
      </c>
      <c r="I225" s="78"/>
      <c r="J225" s="78"/>
      <c r="K225" s="78"/>
      <c r="L225" s="78"/>
      <c r="M225" s="78"/>
      <c r="N225" s="78"/>
      <c r="O225" s="78">
        <v>2.5000000000000001E-3</v>
      </c>
      <c r="P225" s="78"/>
      <c r="Q225" s="78"/>
      <c r="R225" s="78"/>
      <c r="S225" s="78"/>
      <c r="T225" s="78"/>
      <c r="U225" s="78"/>
      <c r="V225" s="78"/>
      <c r="W225" s="78"/>
      <c r="X225" s="79">
        <f t="shared" si="19"/>
        <v>6.3500000000000001E-2</v>
      </c>
    </row>
    <row r="226" spans="1:24" x14ac:dyDescent="0.2">
      <c r="A226" s="73" t="s">
        <v>389</v>
      </c>
      <c r="B226" s="74"/>
      <c r="C226" s="75" t="s">
        <v>390</v>
      </c>
      <c r="D226" s="75" t="str">
        <f>+'P.O.D. Worksheet'!C212</f>
        <v>21-000</v>
      </c>
      <c r="E226" s="76">
        <v>4.8500000000000001E-2</v>
      </c>
      <c r="F226" s="77" t="str">
        <f t="shared" si="18"/>
        <v>*</v>
      </c>
      <c r="G226" s="78">
        <v>0.01</v>
      </c>
      <c r="H226" s="78">
        <v>2.5000000000000001E-3</v>
      </c>
      <c r="I226" s="78"/>
      <c r="J226" s="78"/>
      <c r="K226" s="78"/>
      <c r="L226" s="78"/>
      <c r="M226" s="78"/>
      <c r="N226" s="78"/>
      <c r="O226" s="78">
        <v>2.5000000000000001E-3</v>
      </c>
      <c r="P226" s="78"/>
      <c r="Q226" s="78"/>
      <c r="R226" s="78"/>
      <c r="S226" s="78"/>
      <c r="T226" s="78"/>
      <c r="U226" s="78"/>
      <c r="V226" s="78"/>
      <c r="W226" s="78"/>
      <c r="X226" s="79">
        <f t="shared" si="19"/>
        <v>6.3500000000000001E-2</v>
      </c>
    </row>
    <row r="227" spans="1:24" x14ac:dyDescent="0.2">
      <c r="A227" s="73" t="s">
        <v>391</v>
      </c>
      <c r="B227" s="74"/>
      <c r="C227" s="75" t="s">
        <v>392</v>
      </c>
      <c r="D227" s="75" t="str">
        <f>+'P.O.D. Worksheet'!C213</f>
        <v>21-000</v>
      </c>
      <c r="E227" s="76">
        <v>4.8500000000000001E-2</v>
      </c>
      <c r="F227" s="77" t="str">
        <f t="shared" si="18"/>
        <v>*</v>
      </c>
      <c r="G227" s="78">
        <v>0.01</v>
      </c>
      <c r="H227" s="78">
        <v>2.5000000000000001E-3</v>
      </c>
      <c r="I227" s="78"/>
      <c r="J227" s="78"/>
      <c r="K227" s="78"/>
      <c r="L227" s="78"/>
      <c r="M227" s="78"/>
      <c r="N227" s="78"/>
      <c r="O227" s="78">
        <v>2.5000000000000001E-3</v>
      </c>
      <c r="P227" s="78"/>
      <c r="Q227" s="78"/>
      <c r="R227" s="78"/>
      <c r="S227" s="78"/>
      <c r="T227" s="78"/>
      <c r="U227" s="78"/>
      <c r="V227" s="78"/>
      <c r="W227" s="78"/>
      <c r="X227" s="79">
        <f t="shared" si="19"/>
        <v>6.3500000000000001E-2</v>
      </c>
    </row>
    <row r="228" spans="1:24" x14ac:dyDescent="0.2">
      <c r="A228" s="85" t="s">
        <v>393</v>
      </c>
      <c r="B228" s="83"/>
      <c r="C228" s="75" t="s">
        <v>394</v>
      </c>
      <c r="D228" s="75" t="str">
        <f>+'P.O.D. Worksheet'!C214</f>
        <v>21-033</v>
      </c>
      <c r="E228" s="76">
        <v>4.8500000000000001E-2</v>
      </c>
      <c r="F228" s="77" t="str">
        <f t="shared" si="18"/>
        <v>*</v>
      </c>
      <c r="G228" s="78">
        <v>0.01</v>
      </c>
      <c r="H228" s="78">
        <v>2.5000000000000001E-3</v>
      </c>
      <c r="I228" s="78"/>
      <c r="J228" s="78"/>
      <c r="K228" s="78"/>
      <c r="L228" s="78"/>
      <c r="M228" s="78"/>
      <c r="N228" s="78"/>
      <c r="O228" s="78">
        <v>2.5000000000000001E-3</v>
      </c>
      <c r="P228" s="78"/>
      <c r="Q228" s="78"/>
      <c r="R228" s="78"/>
      <c r="S228" s="78">
        <v>1E-3</v>
      </c>
      <c r="T228" s="78"/>
      <c r="U228" s="78"/>
      <c r="V228" s="78"/>
      <c r="W228" s="78"/>
      <c r="X228" s="79">
        <f t="shared" si="19"/>
        <v>6.4500000000000002E-2</v>
      </c>
    </row>
    <row r="229" spans="1:24" x14ac:dyDescent="0.2">
      <c r="A229" s="73" t="s">
        <v>395</v>
      </c>
      <c r="B229" s="74"/>
      <c r="C229" s="75" t="s">
        <v>396</v>
      </c>
      <c r="D229" s="75" t="str">
        <f>+'P.O.D. Worksheet'!C215</f>
        <v>21-034</v>
      </c>
      <c r="E229" s="76">
        <v>4.8500000000000001E-2</v>
      </c>
      <c r="F229" s="77" t="str">
        <f t="shared" si="18"/>
        <v>*</v>
      </c>
      <c r="G229" s="78">
        <v>0.01</v>
      </c>
      <c r="H229" s="78">
        <v>2.5000000000000001E-3</v>
      </c>
      <c r="I229" s="78"/>
      <c r="J229" s="78"/>
      <c r="K229" s="78"/>
      <c r="L229" s="78"/>
      <c r="M229" s="78">
        <v>3.0000000000000001E-3</v>
      </c>
      <c r="N229" s="78"/>
      <c r="O229" s="78">
        <v>2.5000000000000001E-3</v>
      </c>
      <c r="P229" s="78"/>
      <c r="Q229" s="78"/>
      <c r="R229" s="78"/>
      <c r="S229" s="78">
        <v>1E-3</v>
      </c>
      <c r="T229" s="78"/>
      <c r="U229" s="78"/>
      <c r="V229" s="78"/>
      <c r="W229" s="78"/>
      <c r="X229" s="79">
        <f t="shared" si="19"/>
        <v>6.7500000000000004E-2</v>
      </c>
    </row>
    <row r="230" spans="1:24" x14ac:dyDescent="0.2">
      <c r="A230" s="73" t="s">
        <v>397</v>
      </c>
      <c r="B230" s="74"/>
      <c r="C230" s="75" t="s">
        <v>398</v>
      </c>
      <c r="D230" s="75" t="str">
        <f>+'P.O.D. Worksheet'!C216</f>
        <v>21-035</v>
      </c>
      <c r="E230" s="76">
        <v>4.8500000000000001E-2</v>
      </c>
      <c r="F230" s="77" t="str">
        <f t="shared" si="18"/>
        <v>*</v>
      </c>
      <c r="G230" s="78">
        <v>0.01</v>
      </c>
      <c r="H230" s="78">
        <v>2.5000000000000001E-3</v>
      </c>
      <c r="I230" s="78"/>
      <c r="J230" s="78"/>
      <c r="K230" s="78"/>
      <c r="L230" s="78"/>
      <c r="M230" s="78">
        <v>3.0000000000000001E-3</v>
      </c>
      <c r="N230" s="78"/>
      <c r="O230" s="78">
        <v>2.5000000000000001E-3</v>
      </c>
      <c r="P230" s="78"/>
      <c r="Q230" s="78"/>
      <c r="R230" s="78"/>
      <c r="S230" s="78">
        <v>1E-3</v>
      </c>
      <c r="T230" s="78"/>
      <c r="U230" s="78"/>
      <c r="V230" s="78"/>
      <c r="W230" s="78"/>
      <c r="X230" s="79">
        <f t="shared" si="19"/>
        <v>6.7500000000000004E-2</v>
      </c>
    </row>
    <row r="231" spans="1:24" x14ac:dyDescent="0.2">
      <c r="A231" s="73" t="s">
        <v>399</v>
      </c>
      <c r="B231" s="74"/>
      <c r="C231" s="75" t="s">
        <v>400</v>
      </c>
      <c r="D231" s="75" t="str">
        <f>+'P.O.D. Worksheet'!C217</f>
        <v>21-000</v>
      </c>
      <c r="E231" s="76">
        <v>4.8500000000000001E-2</v>
      </c>
      <c r="F231" s="77" t="str">
        <f t="shared" si="18"/>
        <v>*</v>
      </c>
      <c r="G231" s="78">
        <v>0.01</v>
      </c>
      <c r="H231" s="78">
        <v>2.5000000000000001E-3</v>
      </c>
      <c r="I231" s="78"/>
      <c r="J231" s="78"/>
      <c r="K231" s="78"/>
      <c r="L231" s="78"/>
      <c r="M231" s="78"/>
      <c r="N231" s="78"/>
      <c r="O231" s="78">
        <v>2.5000000000000001E-3</v>
      </c>
      <c r="P231" s="78"/>
      <c r="Q231" s="78"/>
      <c r="R231" s="78"/>
      <c r="S231" s="78"/>
      <c r="T231" s="78"/>
      <c r="U231" s="78"/>
      <c r="V231" s="78"/>
      <c r="W231" s="78"/>
      <c r="X231" s="79">
        <f t="shared" si="19"/>
        <v>6.3500000000000001E-2</v>
      </c>
    </row>
    <row r="232" spans="1:24" ht="6" customHeight="1" x14ac:dyDescent="0.2">
      <c r="A232" s="80"/>
      <c r="B232" s="81"/>
      <c r="C232" s="81"/>
      <c r="D232" s="81"/>
      <c r="E232" s="82"/>
      <c r="F232" s="82" t="str">
        <f t="shared" si="18"/>
        <v/>
      </c>
      <c r="G232" s="82"/>
      <c r="H232" s="82"/>
      <c r="I232" s="82"/>
      <c r="J232" s="82"/>
      <c r="K232" s="82"/>
      <c r="L232" s="82"/>
      <c r="M232" s="82"/>
      <c r="N232" s="82"/>
      <c r="O232" s="82"/>
      <c r="P232" s="82"/>
      <c r="Q232" s="82"/>
      <c r="R232" s="82"/>
      <c r="S232" s="82"/>
      <c r="T232" s="82"/>
      <c r="U232" s="82"/>
      <c r="V232" s="82"/>
      <c r="W232" s="82"/>
      <c r="X232" s="82"/>
    </row>
    <row r="233" spans="1:24" x14ac:dyDescent="0.2">
      <c r="A233" s="85" t="s">
        <v>626</v>
      </c>
      <c r="B233" s="74"/>
      <c r="C233" s="75" t="s">
        <v>401</v>
      </c>
      <c r="D233" s="75" t="str">
        <f>+'P.O.D. Worksheet'!C219</f>
        <v>22-000</v>
      </c>
      <c r="E233" s="76">
        <v>4.8500000000000001E-2</v>
      </c>
      <c r="F233" s="77" t="str">
        <f t="shared" si="18"/>
        <v>*</v>
      </c>
      <c r="G233" s="78">
        <v>0.01</v>
      </c>
      <c r="H233" s="78">
        <v>2.5000000000000001E-3</v>
      </c>
      <c r="I233" s="78"/>
      <c r="J233" s="78">
        <v>2.5000000000000001E-3</v>
      </c>
      <c r="K233" s="78"/>
      <c r="L233" s="78">
        <v>2.5000000000000001E-3</v>
      </c>
      <c r="M233" s="78"/>
      <c r="N233" s="78"/>
      <c r="O233" s="78">
        <v>2.5000000000000001E-3</v>
      </c>
      <c r="P233" s="78">
        <v>2E-3</v>
      </c>
      <c r="Q233" s="78"/>
      <c r="R233" s="78"/>
      <c r="S233" s="78">
        <v>1E-3</v>
      </c>
      <c r="T233" s="78"/>
      <c r="U233" s="78"/>
      <c r="V233" s="78"/>
      <c r="W233" s="78"/>
      <c r="X233" s="79">
        <f t="shared" ref="X233:X241" si="20">SUM(E233:W233)</f>
        <v>7.1500000000000008E-2</v>
      </c>
    </row>
    <row r="234" spans="1:24" x14ac:dyDescent="0.2">
      <c r="A234" s="73" t="s">
        <v>402</v>
      </c>
      <c r="B234" s="74"/>
      <c r="C234" s="75" t="s">
        <v>403</v>
      </c>
      <c r="D234" s="75" t="str">
        <f>+'P.O.D. Worksheet'!C220</f>
        <v>22-000</v>
      </c>
      <c r="E234" s="76">
        <v>4.8500000000000001E-2</v>
      </c>
      <c r="F234" s="77" t="str">
        <f t="shared" si="18"/>
        <v>*</v>
      </c>
      <c r="G234" s="78">
        <v>0.01</v>
      </c>
      <c r="H234" s="78">
        <v>2.5000000000000001E-3</v>
      </c>
      <c r="I234" s="78"/>
      <c r="J234" s="78">
        <v>2.5000000000000001E-3</v>
      </c>
      <c r="K234" s="78"/>
      <c r="L234" s="78">
        <v>2.5000000000000001E-3</v>
      </c>
      <c r="M234" s="78"/>
      <c r="N234" s="78"/>
      <c r="O234" s="78">
        <v>2.5000000000000001E-3</v>
      </c>
      <c r="P234" s="78">
        <v>2E-3</v>
      </c>
      <c r="Q234" s="78"/>
      <c r="R234" s="78"/>
      <c r="S234" s="78">
        <v>1E-3</v>
      </c>
      <c r="T234" s="78"/>
      <c r="U234" s="78"/>
      <c r="V234" s="78"/>
      <c r="W234" s="78"/>
      <c r="X234" s="79">
        <f t="shared" si="20"/>
        <v>7.1500000000000008E-2</v>
      </c>
    </row>
    <row r="235" spans="1:24" x14ac:dyDescent="0.2">
      <c r="A235" s="73" t="s">
        <v>404</v>
      </c>
      <c r="B235" s="74"/>
      <c r="C235" s="75" t="s">
        <v>405</v>
      </c>
      <c r="D235" s="75" t="str">
        <f>+'P.O.D. Worksheet'!C221</f>
        <v>22-000</v>
      </c>
      <c r="E235" s="76">
        <v>4.8500000000000001E-2</v>
      </c>
      <c r="F235" s="77" t="str">
        <f t="shared" si="18"/>
        <v>*</v>
      </c>
      <c r="G235" s="78">
        <v>0.01</v>
      </c>
      <c r="H235" s="78">
        <v>2.5000000000000001E-3</v>
      </c>
      <c r="I235" s="78"/>
      <c r="J235" s="78">
        <v>2.5000000000000001E-3</v>
      </c>
      <c r="K235" s="78"/>
      <c r="L235" s="78">
        <v>2.5000000000000001E-3</v>
      </c>
      <c r="M235" s="78"/>
      <c r="N235" s="78"/>
      <c r="O235" s="78">
        <v>2.5000000000000001E-3</v>
      </c>
      <c r="P235" s="78">
        <v>2E-3</v>
      </c>
      <c r="Q235" s="78"/>
      <c r="R235" s="78"/>
      <c r="S235" s="78">
        <v>1E-3</v>
      </c>
      <c r="T235" s="78"/>
      <c r="U235" s="78"/>
      <c r="V235" s="78"/>
      <c r="W235" s="78"/>
      <c r="X235" s="79">
        <f t="shared" si="20"/>
        <v>7.1500000000000008E-2</v>
      </c>
    </row>
    <row r="236" spans="1:24" x14ac:dyDescent="0.2">
      <c r="A236" s="73" t="s">
        <v>406</v>
      </c>
      <c r="B236" s="74"/>
      <c r="C236" s="75" t="s">
        <v>407</v>
      </c>
      <c r="D236" s="75" t="str">
        <f>+'P.O.D. Worksheet'!C222</f>
        <v>22-000</v>
      </c>
      <c r="E236" s="76">
        <v>4.8500000000000001E-2</v>
      </c>
      <c r="F236" s="77" t="str">
        <f t="shared" si="18"/>
        <v>*</v>
      </c>
      <c r="G236" s="78">
        <v>0.01</v>
      </c>
      <c r="H236" s="78">
        <v>2.5000000000000001E-3</v>
      </c>
      <c r="I236" s="78"/>
      <c r="J236" s="78">
        <v>2.5000000000000001E-3</v>
      </c>
      <c r="K236" s="78"/>
      <c r="L236" s="78">
        <v>2.5000000000000001E-3</v>
      </c>
      <c r="M236" s="78"/>
      <c r="N236" s="78"/>
      <c r="O236" s="78">
        <v>2.5000000000000001E-3</v>
      </c>
      <c r="P236" s="78">
        <v>2E-3</v>
      </c>
      <c r="Q236" s="78"/>
      <c r="R236" s="78"/>
      <c r="S236" s="78">
        <v>1E-3</v>
      </c>
      <c r="T236" s="78"/>
      <c r="U236" s="78"/>
      <c r="V236" s="78"/>
      <c r="W236" s="78"/>
      <c r="X236" s="79">
        <f t="shared" si="20"/>
        <v>7.1500000000000008E-2</v>
      </c>
    </row>
    <row r="237" spans="1:24" x14ac:dyDescent="0.2">
      <c r="A237" s="73" t="s">
        <v>408</v>
      </c>
      <c r="B237" s="74"/>
      <c r="C237" s="75" t="s">
        <v>409</v>
      </c>
      <c r="D237" s="75" t="str">
        <f>+'P.O.D. Worksheet'!C223</f>
        <v>22-000</v>
      </c>
      <c r="E237" s="76">
        <v>4.8500000000000001E-2</v>
      </c>
      <c r="F237" s="77" t="str">
        <f t="shared" si="18"/>
        <v>*</v>
      </c>
      <c r="G237" s="78">
        <v>0.01</v>
      </c>
      <c r="H237" s="78">
        <v>2.5000000000000001E-3</v>
      </c>
      <c r="I237" s="78"/>
      <c r="J237" s="78">
        <v>2.5000000000000001E-3</v>
      </c>
      <c r="K237" s="78"/>
      <c r="L237" s="78">
        <v>2.5000000000000001E-3</v>
      </c>
      <c r="M237" s="78"/>
      <c r="N237" s="78"/>
      <c r="O237" s="78">
        <v>2.5000000000000001E-3</v>
      </c>
      <c r="P237" s="78">
        <v>2E-3</v>
      </c>
      <c r="Q237" s="78"/>
      <c r="R237" s="78"/>
      <c r="S237" s="78">
        <v>1E-3</v>
      </c>
      <c r="T237" s="78"/>
      <c r="U237" s="78"/>
      <c r="V237" s="78"/>
      <c r="W237" s="78"/>
      <c r="X237" s="79">
        <f t="shared" si="20"/>
        <v>7.1500000000000008E-2</v>
      </c>
    </row>
    <row r="238" spans="1:24" x14ac:dyDescent="0.2">
      <c r="A238" s="73" t="s">
        <v>410</v>
      </c>
      <c r="B238" s="74"/>
      <c r="C238" s="75" t="s">
        <v>411</v>
      </c>
      <c r="D238" s="75" t="str">
        <f>+'P.O.D. Worksheet'!C224</f>
        <v>22-000</v>
      </c>
      <c r="E238" s="76">
        <v>4.8500000000000001E-2</v>
      </c>
      <c r="F238" s="77" t="str">
        <f t="shared" si="18"/>
        <v>*</v>
      </c>
      <c r="G238" s="78">
        <v>0.01</v>
      </c>
      <c r="H238" s="78">
        <v>2.5000000000000001E-3</v>
      </c>
      <c r="I238" s="78"/>
      <c r="J238" s="78">
        <v>2.5000000000000001E-3</v>
      </c>
      <c r="K238" s="78"/>
      <c r="L238" s="78">
        <v>2.5000000000000001E-3</v>
      </c>
      <c r="M238" s="78"/>
      <c r="N238" s="78"/>
      <c r="O238" s="78">
        <v>2.5000000000000001E-3</v>
      </c>
      <c r="P238" s="78">
        <v>2E-3</v>
      </c>
      <c r="Q238" s="78"/>
      <c r="R238" s="78"/>
      <c r="S238" s="78">
        <v>1E-3</v>
      </c>
      <c r="T238" s="78"/>
      <c r="U238" s="78"/>
      <c r="V238" s="78"/>
      <c r="W238" s="78"/>
      <c r="X238" s="79">
        <f t="shared" si="20"/>
        <v>7.1500000000000008E-2</v>
      </c>
    </row>
    <row r="239" spans="1:24" x14ac:dyDescent="0.2">
      <c r="A239" s="73" t="s">
        <v>412</v>
      </c>
      <c r="B239" s="83" t="s">
        <v>1182</v>
      </c>
      <c r="C239" s="75" t="s">
        <v>413</v>
      </c>
      <c r="D239" s="75" t="str">
        <f>+'P.O.D. Worksheet'!C225</f>
        <v>22-030</v>
      </c>
      <c r="E239" s="76">
        <v>4.8500000000000001E-2</v>
      </c>
      <c r="F239" s="77" t="str">
        <f t="shared" si="18"/>
        <v>*</v>
      </c>
      <c r="G239" s="78">
        <v>0.01</v>
      </c>
      <c r="H239" s="78">
        <v>2.5000000000000001E-3</v>
      </c>
      <c r="I239" s="78">
        <v>3.0000000000000001E-3</v>
      </c>
      <c r="J239" s="78">
        <v>2.5000000000000001E-3</v>
      </c>
      <c r="K239" s="78"/>
      <c r="L239" s="78">
        <v>2.5000000000000001E-3</v>
      </c>
      <c r="M239" s="78"/>
      <c r="N239" s="78"/>
      <c r="O239" s="78">
        <v>2.5000000000000001E-3</v>
      </c>
      <c r="P239" s="78">
        <v>2E-3</v>
      </c>
      <c r="Q239" s="78"/>
      <c r="R239" s="78"/>
      <c r="S239" s="78">
        <v>1E-3</v>
      </c>
      <c r="T239" s="78"/>
      <c r="U239" s="78"/>
      <c r="V239" s="78">
        <v>1.6E-2</v>
      </c>
      <c r="W239" s="78"/>
      <c r="X239" s="79">
        <f t="shared" si="20"/>
        <v>9.0500000000000011E-2</v>
      </c>
    </row>
    <row r="240" spans="1:24" x14ac:dyDescent="0.2">
      <c r="A240" s="85" t="s">
        <v>1227</v>
      </c>
      <c r="B240" s="83"/>
      <c r="C240" s="75" t="s">
        <v>1221</v>
      </c>
      <c r="D240" s="75"/>
      <c r="E240" s="76">
        <v>4.8500000000000001E-2</v>
      </c>
      <c r="F240" s="77" t="str">
        <f t="shared" ref="F240" si="21">IF(E240=0.0485,"*","")</f>
        <v>*</v>
      </c>
      <c r="G240" s="78">
        <v>0.01</v>
      </c>
      <c r="H240" s="78">
        <v>2.5000000000000001E-3</v>
      </c>
      <c r="I240" s="78">
        <v>3.0000000000000001E-3</v>
      </c>
      <c r="J240" s="78">
        <v>2.5000000000000001E-3</v>
      </c>
      <c r="K240" s="78"/>
      <c r="L240" s="78">
        <v>2.5000000000000001E-3</v>
      </c>
      <c r="M240" s="78"/>
      <c r="N240" s="78"/>
      <c r="O240" s="78">
        <v>2.5000000000000001E-3</v>
      </c>
      <c r="P240" s="78">
        <v>2E-3</v>
      </c>
      <c r="Q240" s="78"/>
      <c r="R240" s="78"/>
      <c r="S240" s="78">
        <v>1E-3</v>
      </c>
      <c r="T240" s="78"/>
      <c r="U240" s="78"/>
      <c r="V240" s="78">
        <v>1.6E-2</v>
      </c>
      <c r="W240" s="78"/>
      <c r="X240" s="79">
        <f>SUM(E240:W240)</f>
        <v>9.0500000000000011E-2</v>
      </c>
    </row>
    <row r="241" spans="1:24" x14ac:dyDescent="0.2">
      <c r="A241" s="85" t="s">
        <v>605</v>
      </c>
      <c r="B241" s="83" t="s">
        <v>1182</v>
      </c>
      <c r="C241" s="84" t="s">
        <v>606</v>
      </c>
      <c r="D241" s="84" t="str">
        <f>+'P.O.D. Worksheet'!C227</f>
        <v>22-900</v>
      </c>
      <c r="E241" s="76">
        <v>4.8500000000000001E-2</v>
      </c>
      <c r="F241" s="77" t="str">
        <f t="shared" si="18"/>
        <v>*</v>
      </c>
      <c r="G241" s="78">
        <v>0.01</v>
      </c>
      <c r="H241" s="78">
        <v>2.5000000000000001E-3</v>
      </c>
      <c r="I241" s="78">
        <v>3.0000000000000001E-3</v>
      </c>
      <c r="J241" s="78">
        <v>2.5000000000000001E-3</v>
      </c>
      <c r="K241" s="78"/>
      <c r="L241" s="78">
        <v>2.5000000000000001E-3</v>
      </c>
      <c r="M241" s="78"/>
      <c r="N241" s="78"/>
      <c r="O241" s="78">
        <v>2.5000000000000001E-3</v>
      </c>
      <c r="P241" s="78">
        <v>2E-3</v>
      </c>
      <c r="Q241" s="78"/>
      <c r="R241" s="78"/>
      <c r="S241" s="78">
        <v>1E-3</v>
      </c>
      <c r="T241" s="78"/>
      <c r="U241" s="78"/>
      <c r="V241" s="78"/>
      <c r="W241" s="78"/>
      <c r="X241" s="79">
        <f t="shared" si="20"/>
        <v>7.4500000000000011E-2</v>
      </c>
    </row>
    <row r="242" spans="1:24" ht="6" customHeight="1" x14ac:dyDescent="0.2">
      <c r="A242" s="80"/>
      <c r="B242" s="81"/>
      <c r="C242" s="81"/>
      <c r="D242" s="81"/>
      <c r="E242" s="82"/>
      <c r="F242" s="82" t="str">
        <f t="shared" si="18"/>
        <v/>
      </c>
      <c r="G242" s="82"/>
      <c r="H242" s="82"/>
      <c r="I242" s="82"/>
      <c r="J242" s="82"/>
      <c r="K242" s="82"/>
      <c r="L242" s="82"/>
      <c r="M242" s="82"/>
      <c r="N242" s="82"/>
      <c r="O242" s="82"/>
      <c r="P242" s="82"/>
      <c r="Q242" s="82"/>
      <c r="R242" s="82"/>
      <c r="S242" s="82"/>
      <c r="T242" s="82"/>
      <c r="U242" s="82"/>
      <c r="V242" s="82"/>
      <c r="W242" s="82"/>
      <c r="X242" s="82"/>
    </row>
    <row r="243" spans="1:24" x14ac:dyDescent="0.2">
      <c r="A243" s="73" t="s">
        <v>414</v>
      </c>
      <c r="B243" s="74"/>
      <c r="C243" s="75" t="s">
        <v>415</v>
      </c>
      <c r="D243" s="75" t="str">
        <f>+'P.O.D. Worksheet'!C229</f>
        <v>23-000</v>
      </c>
      <c r="E243" s="76">
        <v>4.8500000000000001E-2</v>
      </c>
      <c r="F243" s="77" t="str">
        <f t="shared" si="18"/>
        <v>*</v>
      </c>
      <c r="G243" s="78">
        <v>0.01</v>
      </c>
      <c r="H243" s="78">
        <v>2.5000000000000001E-3</v>
      </c>
      <c r="I243" s="78"/>
      <c r="J243" s="78"/>
      <c r="K243" s="78"/>
      <c r="L243" s="78">
        <v>2.5000000000000001E-3</v>
      </c>
      <c r="M243" s="78"/>
      <c r="N243" s="78"/>
      <c r="O243" s="78">
        <v>2.5000000000000001E-3</v>
      </c>
      <c r="P243" s="78"/>
      <c r="Q243" s="78"/>
      <c r="R243" s="78"/>
      <c r="S243" s="78"/>
      <c r="T243" s="78"/>
      <c r="U243" s="78"/>
      <c r="V243" s="78"/>
      <c r="W243" s="78"/>
      <c r="X243" s="79">
        <f t="shared" ref="X243:X253" si="22">SUM(E243:W243)</f>
        <v>6.6000000000000003E-2</v>
      </c>
    </row>
    <row r="244" spans="1:24" x14ac:dyDescent="0.2">
      <c r="A244" s="73" t="s">
        <v>416</v>
      </c>
      <c r="B244" s="83" t="s">
        <v>228</v>
      </c>
      <c r="C244" s="75" t="s">
        <v>417</v>
      </c>
      <c r="D244" s="75" t="str">
        <f>+'P.O.D. Worksheet'!C230</f>
        <v>23-017</v>
      </c>
      <c r="E244" s="76">
        <v>4.8500000000000001E-2</v>
      </c>
      <c r="F244" s="77" t="str">
        <f t="shared" si="18"/>
        <v>*</v>
      </c>
      <c r="G244" s="78">
        <v>0.01</v>
      </c>
      <c r="H244" s="78">
        <v>2.5000000000000001E-3</v>
      </c>
      <c r="I244" s="78">
        <v>3.0000000000000001E-3</v>
      </c>
      <c r="J244" s="78"/>
      <c r="K244" s="78"/>
      <c r="L244" s="78">
        <v>2.5000000000000001E-3</v>
      </c>
      <c r="M244" s="78"/>
      <c r="N244" s="78"/>
      <c r="O244" s="78">
        <v>2.5000000000000001E-3</v>
      </c>
      <c r="P244" s="78"/>
      <c r="Q244" s="78"/>
      <c r="R244" s="78"/>
      <c r="S244" s="78"/>
      <c r="T244" s="78"/>
      <c r="U244" s="78"/>
      <c r="V244" s="78"/>
      <c r="W244" s="78"/>
      <c r="X244" s="79">
        <f t="shared" si="22"/>
        <v>6.9000000000000006E-2</v>
      </c>
    </row>
    <row r="245" spans="1:24" x14ac:dyDescent="0.2">
      <c r="A245" s="73" t="s">
        <v>418</v>
      </c>
      <c r="B245" s="74"/>
      <c r="C245" s="75" t="s">
        <v>419</v>
      </c>
      <c r="D245" s="75" t="str">
        <f>+'P.O.D. Worksheet'!C231</f>
        <v>23-023</v>
      </c>
      <c r="E245" s="76">
        <v>4.8500000000000001E-2</v>
      </c>
      <c r="F245" s="77" t="str">
        <f t="shared" si="18"/>
        <v>*</v>
      </c>
      <c r="G245" s="78">
        <v>0.01</v>
      </c>
      <c r="H245" s="78">
        <v>2.5000000000000001E-3</v>
      </c>
      <c r="I245" s="78">
        <v>3.0000000000000001E-3</v>
      </c>
      <c r="J245" s="78"/>
      <c r="K245" s="78"/>
      <c r="L245" s="78">
        <v>2.5000000000000001E-3</v>
      </c>
      <c r="M245" s="78"/>
      <c r="N245" s="78"/>
      <c r="O245" s="78">
        <v>2.5000000000000001E-3</v>
      </c>
      <c r="P245" s="78"/>
      <c r="Q245" s="78"/>
      <c r="R245" s="78"/>
      <c r="S245" s="78"/>
      <c r="T245" s="78"/>
      <c r="U245" s="78"/>
      <c r="V245" s="78"/>
      <c r="W245" s="78"/>
      <c r="X245" s="79">
        <f t="shared" si="22"/>
        <v>6.9000000000000006E-2</v>
      </c>
    </row>
    <row r="246" spans="1:24" x14ac:dyDescent="0.2">
      <c r="A246" s="73" t="s">
        <v>420</v>
      </c>
      <c r="B246" s="83" t="s">
        <v>228</v>
      </c>
      <c r="C246" s="75" t="s">
        <v>421</v>
      </c>
      <c r="D246" s="75" t="str">
        <f>+'P.O.D. Worksheet'!C232</f>
        <v>23-030</v>
      </c>
      <c r="E246" s="76">
        <v>4.8500000000000001E-2</v>
      </c>
      <c r="F246" s="77" t="str">
        <f t="shared" si="18"/>
        <v>*</v>
      </c>
      <c r="G246" s="78">
        <v>0.01</v>
      </c>
      <c r="H246" s="78">
        <v>2.5000000000000001E-3</v>
      </c>
      <c r="I246" s="78">
        <v>3.0000000000000001E-3</v>
      </c>
      <c r="J246" s="78"/>
      <c r="K246" s="78"/>
      <c r="L246" s="78">
        <v>2.5000000000000001E-3</v>
      </c>
      <c r="M246" s="78"/>
      <c r="N246" s="78"/>
      <c r="O246" s="78">
        <v>2.5000000000000001E-3</v>
      </c>
      <c r="P246" s="78"/>
      <c r="Q246" s="78"/>
      <c r="R246" s="78"/>
      <c r="S246" s="78"/>
      <c r="T246" s="78"/>
      <c r="U246" s="78"/>
      <c r="V246" s="78"/>
      <c r="W246" s="78"/>
      <c r="X246" s="79">
        <f t="shared" si="22"/>
        <v>6.9000000000000006E-2</v>
      </c>
    </row>
    <row r="247" spans="1:24" x14ac:dyDescent="0.2">
      <c r="A247" s="73" t="s">
        <v>423</v>
      </c>
      <c r="B247" s="83" t="s">
        <v>228</v>
      </c>
      <c r="C247" s="75" t="s">
        <v>424</v>
      </c>
      <c r="D247" s="75" t="str">
        <f>+'P.O.D. Worksheet'!C233</f>
        <v>23-065</v>
      </c>
      <c r="E247" s="76">
        <v>4.8500000000000001E-2</v>
      </c>
      <c r="F247" s="77" t="str">
        <f t="shared" si="18"/>
        <v>*</v>
      </c>
      <c r="G247" s="78">
        <v>0.01</v>
      </c>
      <c r="H247" s="78">
        <v>2.5000000000000001E-3</v>
      </c>
      <c r="I247" s="78">
        <v>3.0000000000000001E-3</v>
      </c>
      <c r="J247" s="78"/>
      <c r="K247" s="78"/>
      <c r="L247" s="78">
        <v>2.5000000000000001E-3</v>
      </c>
      <c r="M247" s="78"/>
      <c r="N247" s="78"/>
      <c r="O247" s="78">
        <v>2.5000000000000001E-3</v>
      </c>
      <c r="P247" s="78"/>
      <c r="Q247" s="78"/>
      <c r="R247" s="78"/>
      <c r="S247" s="78"/>
      <c r="T247" s="78"/>
      <c r="U247" s="78"/>
      <c r="V247" s="78"/>
      <c r="W247" s="78"/>
      <c r="X247" s="79">
        <f t="shared" si="22"/>
        <v>6.9000000000000006E-2</v>
      </c>
    </row>
    <row r="248" spans="1:24" x14ac:dyDescent="0.2">
      <c r="A248" s="73" t="s">
        <v>427</v>
      </c>
      <c r="B248" s="74"/>
      <c r="C248" s="75" t="s">
        <v>428</v>
      </c>
      <c r="D248" s="75" t="str">
        <f>+'P.O.D. Worksheet'!C234</f>
        <v>23-000</v>
      </c>
      <c r="E248" s="76">
        <v>4.8500000000000001E-2</v>
      </c>
      <c r="F248" s="77" t="str">
        <f t="shared" si="18"/>
        <v>*</v>
      </c>
      <c r="G248" s="78">
        <v>0.01</v>
      </c>
      <c r="H248" s="78">
        <v>2.5000000000000001E-3</v>
      </c>
      <c r="I248" s="78"/>
      <c r="J248" s="78"/>
      <c r="K248" s="78"/>
      <c r="L248" s="78">
        <v>2.5000000000000001E-3</v>
      </c>
      <c r="M248" s="78"/>
      <c r="N248" s="78"/>
      <c r="O248" s="78">
        <v>2.5000000000000001E-3</v>
      </c>
      <c r="P248" s="78"/>
      <c r="Q248" s="78"/>
      <c r="R248" s="78"/>
      <c r="S248" s="78"/>
      <c r="T248" s="78"/>
      <c r="U248" s="78"/>
      <c r="V248" s="78"/>
      <c r="W248" s="78"/>
      <c r="X248" s="79">
        <f t="shared" si="22"/>
        <v>6.6000000000000003E-2</v>
      </c>
    </row>
    <row r="249" spans="1:24" x14ac:dyDescent="0.2">
      <c r="A249" s="73" t="s">
        <v>429</v>
      </c>
      <c r="B249" s="74"/>
      <c r="C249" s="75" t="s">
        <v>430</v>
      </c>
      <c r="D249" s="75" t="str">
        <f>+'P.O.D. Worksheet'!C235</f>
        <v>23-048</v>
      </c>
      <c r="E249" s="76">
        <v>4.8500000000000001E-2</v>
      </c>
      <c r="F249" s="77" t="str">
        <f t="shared" si="18"/>
        <v>*</v>
      </c>
      <c r="G249" s="78">
        <v>0.01</v>
      </c>
      <c r="H249" s="78">
        <v>2.5000000000000001E-3</v>
      </c>
      <c r="I249" s="78">
        <v>3.0000000000000001E-3</v>
      </c>
      <c r="J249" s="78"/>
      <c r="K249" s="78"/>
      <c r="L249" s="78">
        <v>2.5000000000000001E-3</v>
      </c>
      <c r="M249" s="78"/>
      <c r="N249" s="78"/>
      <c r="O249" s="78">
        <v>2.5000000000000001E-3</v>
      </c>
      <c r="P249" s="78"/>
      <c r="Q249" s="78"/>
      <c r="R249" s="78"/>
      <c r="S249" s="78">
        <v>1E-3</v>
      </c>
      <c r="T249" s="78"/>
      <c r="U249" s="78"/>
      <c r="V249" s="78"/>
      <c r="W249" s="78"/>
      <c r="X249" s="79">
        <f t="shared" si="22"/>
        <v>7.0000000000000007E-2</v>
      </c>
    </row>
    <row r="250" spans="1:24" x14ac:dyDescent="0.2">
      <c r="A250" s="73" t="s">
        <v>431</v>
      </c>
      <c r="B250" s="74"/>
      <c r="C250" s="75" t="s">
        <v>432</v>
      </c>
      <c r="D250" s="75" t="str">
        <f>+'P.O.D. Worksheet'!C236</f>
        <v>23-000</v>
      </c>
      <c r="E250" s="76">
        <v>4.8500000000000001E-2</v>
      </c>
      <c r="F250" s="77" t="str">
        <f t="shared" si="18"/>
        <v>*</v>
      </c>
      <c r="G250" s="78">
        <v>0.01</v>
      </c>
      <c r="H250" s="78">
        <v>2.5000000000000001E-3</v>
      </c>
      <c r="I250" s="78"/>
      <c r="J250" s="78"/>
      <c r="K250" s="78"/>
      <c r="L250" s="78">
        <v>2.5000000000000001E-3</v>
      </c>
      <c r="M250" s="78"/>
      <c r="N250" s="78"/>
      <c r="O250" s="78">
        <v>2.5000000000000001E-3</v>
      </c>
      <c r="P250" s="78"/>
      <c r="Q250" s="78"/>
      <c r="R250" s="78"/>
      <c r="S250" s="78"/>
      <c r="T250" s="78"/>
      <c r="U250" s="78"/>
      <c r="V250" s="78"/>
      <c r="W250" s="78"/>
      <c r="X250" s="79">
        <f t="shared" si="22"/>
        <v>6.6000000000000003E-2</v>
      </c>
    </row>
    <row r="251" spans="1:24" x14ac:dyDescent="0.2">
      <c r="A251" s="73" t="s">
        <v>433</v>
      </c>
      <c r="B251" s="74"/>
      <c r="C251" s="75" t="s">
        <v>434</v>
      </c>
      <c r="D251" s="75" t="str">
        <f>+'P.O.D. Worksheet'!C237</f>
        <v>23-000</v>
      </c>
      <c r="E251" s="76">
        <v>4.8500000000000001E-2</v>
      </c>
      <c r="F251" s="77" t="str">
        <f t="shared" si="18"/>
        <v>*</v>
      </c>
      <c r="G251" s="78">
        <v>0.01</v>
      </c>
      <c r="H251" s="78">
        <v>2.5000000000000001E-3</v>
      </c>
      <c r="I251" s="78"/>
      <c r="J251" s="78"/>
      <c r="K251" s="78"/>
      <c r="L251" s="78">
        <v>2.5000000000000001E-3</v>
      </c>
      <c r="M251" s="78"/>
      <c r="N251" s="78"/>
      <c r="O251" s="78">
        <v>2.5000000000000001E-3</v>
      </c>
      <c r="P251" s="78"/>
      <c r="Q251" s="78"/>
      <c r="R251" s="78"/>
      <c r="S251" s="78"/>
      <c r="T251" s="78"/>
      <c r="U251" s="78"/>
      <c r="V251" s="78"/>
      <c r="W251" s="78"/>
      <c r="X251" s="79">
        <f t="shared" si="22"/>
        <v>6.6000000000000003E-2</v>
      </c>
    </row>
    <row r="252" spans="1:24" x14ac:dyDescent="0.2">
      <c r="A252" s="73" t="s">
        <v>435</v>
      </c>
      <c r="B252" s="74"/>
      <c r="C252" s="75" t="s">
        <v>436</v>
      </c>
      <c r="D252" s="75" t="str">
        <f>+'P.O.D. Worksheet'!C238</f>
        <v>23-000</v>
      </c>
      <c r="E252" s="76">
        <v>4.8500000000000001E-2</v>
      </c>
      <c r="F252" s="77" t="str">
        <f t="shared" si="18"/>
        <v>*</v>
      </c>
      <c r="G252" s="78">
        <v>0.01</v>
      </c>
      <c r="H252" s="78">
        <v>2.5000000000000001E-3</v>
      </c>
      <c r="I252" s="78"/>
      <c r="J252" s="78"/>
      <c r="K252" s="78"/>
      <c r="L252" s="78">
        <v>2.5000000000000001E-3</v>
      </c>
      <c r="M252" s="78"/>
      <c r="N252" s="78"/>
      <c r="O252" s="78">
        <v>2.5000000000000001E-3</v>
      </c>
      <c r="P252" s="78"/>
      <c r="Q252" s="78"/>
      <c r="R252" s="78"/>
      <c r="S252" s="78"/>
      <c r="T252" s="78"/>
      <c r="U252" s="78"/>
      <c r="V252" s="78"/>
      <c r="W252" s="78"/>
      <c r="X252" s="79">
        <f t="shared" si="22"/>
        <v>6.6000000000000003E-2</v>
      </c>
    </row>
    <row r="253" spans="1:24" x14ac:dyDescent="0.2">
      <c r="A253" s="73" t="s">
        <v>437</v>
      </c>
      <c r="B253" s="83" t="s">
        <v>228</v>
      </c>
      <c r="C253" s="75" t="s">
        <v>438</v>
      </c>
      <c r="D253" s="75" t="str">
        <f>+'P.O.D. Worksheet'!C239</f>
        <v>23-066</v>
      </c>
      <c r="E253" s="76">
        <v>4.8500000000000001E-2</v>
      </c>
      <c r="F253" s="77" t="str">
        <f t="shared" si="18"/>
        <v>*</v>
      </c>
      <c r="G253" s="78">
        <v>0.01</v>
      </c>
      <c r="H253" s="78">
        <v>2.5000000000000001E-3</v>
      </c>
      <c r="I253" s="78">
        <v>3.0000000000000001E-3</v>
      </c>
      <c r="J253" s="78"/>
      <c r="K253" s="78"/>
      <c r="L253" s="78">
        <v>2.5000000000000001E-3</v>
      </c>
      <c r="M253" s="78"/>
      <c r="N253" s="78"/>
      <c r="O253" s="78">
        <v>2.5000000000000001E-3</v>
      </c>
      <c r="P253" s="78"/>
      <c r="Q253" s="78"/>
      <c r="R253" s="78"/>
      <c r="S253" s="78"/>
      <c r="T253" s="78"/>
      <c r="U253" s="78"/>
      <c r="V253" s="78"/>
      <c r="W253" s="78"/>
      <c r="X253" s="79">
        <f t="shared" si="22"/>
        <v>6.9000000000000006E-2</v>
      </c>
    </row>
    <row r="254" spans="1:24" ht="6" customHeight="1" x14ac:dyDescent="0.2">
      <c r="A254" s="80"/>
      <c r="B254" s="81"/>
      <c r="C254" s="81"/>
      <c r="D254" s="81"/>
      <c r="E254" s="82"/>
      <c r="F254" s="82" t="str">
        <f t="shared" si="18"/>
        <v/>
      </c>
      <c r="G254" s="82"/>
      <c r="H254" s="82"/>
      <c r="I254" s="82"/>
      <c r="J254" s="82"/>
      <c r="K254" s="82"/>
      <c r="L254" s="82"/>
      <c r="M254" s="82"/>
      <c r="N254" s="82"/>
      <c r="O254" s="82"/>
      <c r="P254" s="82"/>
      <c r="Q254" s="82"/>
      <c r="R254" s="82"/>
      <c r="S254" s="82"/>
      <c r="T254" s="82"/>
      <c r="U254" s="82"/>
      <c r="V254" s="82"/>
      <c r="W254" s="82"/>
      <c r="X254" s="82"/>
    </row>
    <row r="255" spans="1:24" x14ac:dyDescent="0.2">
      <c r="A255" s="73" t="s">
        <v>439</v>
      </c>
      <c r="B255" s="74"/>
      <c r="C255" s="75" t="s">
        <v>440</v>
      </c>
      <c r="D255" s="75" t="str">
        <f>+'P.O.D. Worksheet'!C241</f>
        <v>24-000</v>
      </c>
      <c r="E255" s="76">
        <v>4.8500000000000001E-2</v>
      </c>
      <c r="F255" s="77" t="str">
        <f t="shared" si="18"/>
        <v>*</v>
      </c>
      <c r="G255" s="78">
        <v>0.01</v>
      </c>
      <c r="H255" s="78">
        <v>2.5000000000000001E-3</v>
      </c>
      <c r="I255" s="78"/>
      <c r="J255" s="78"/>
      <c r="K255" s="78"/>
      <c r="L255" s="78"/>
      <c r="M255" s="78"/>
      <c r="N255" s="78"/>
      <c r="O255" s="78">
        <v>2.5000000000000001E-3</v>
      </c>
      <c r="P255" s="78"/>
      <c r="Q255" s="78"/>
      <c r="R255" s="78"/>
      <c r="S255" s="78">
        <v>1E-3</v>
      </c>
      <c r="T255" s="78"/>
      <c r="U255" s="78"/>
      <c r="V255" s="78"/>
      <c r="W255" s="78"/>
      <c r="X255" s="79">
        <f>SUM(E255:W255)</f>
        <v>6.4500000000000002E-2</v>
      </c>
    </row>
    <row r="256" spans="1:24" x14ac:dyDescent="0.2">
      <c r="A256" s="73" t="s">
        <v>441</v>
      </c>
      <c r="B256" s="74"/>
      <c r="C256" s="75" t="s">
        <v>442</v>
      </c>
      <c r="D256" s="75" t="str">
        <f>+'P.O.D. Worksheet'!C242</f>
        <v>24-014</v>
      </c>
      <c r="E256" s="76">
        <v>4.8500000000000001E-2</v>
      </c>
      <c r="F256" s="77" t="str">
        <f t="shared" si="18"/>
        <v>*</v>
      </c>
      <c r="G256" s="78">
        <v>0.01</v>
      </c>
      <c r="H256" s="78">
        <v>2.5000000000000001E-3</v>
      </c>
      <c r="I256" s="78"/>
      <c r="J256" s="78"/>
      <c r="K256" s="78"/>
      <c r="L256" s="78"/>
      <c r="M256" s="78">
        <v>3.0000000000000001E-3</v>
      </c>
      <c r="N256" s="78"/>
      <c r="O256" s="78">
        <v>2.5000000000000001E-3</v>
      </c>
      <c r="P256" s="78"/>
      <c r="Q256" s="78"/>
      <c r="R256" s="78"/>
      <c r="S256" s="78">
        <v>1E-3</v>
      </c>
      <c r="T256" s="78"/>
      <c r="U256" s="78">
        <v>2E-3</v>
      </c>
      <c r="V256" s="78"/>
      <c r="W256" s="78"/>
      <c r="X256" s="79">
        <f>SUM(E256:W256)</f>
        <v>6.9500000000000006E-2</v>
      </c>
    </row>
    <row r="257" spans="1:24" x14ac:dyDescent="0.2">
      <c r="A257" s="73" t="s">
        <v>443</v>
      </c>
      <c r="B257" s="74"/>
      <c r="C257" s="75" t="s">
        <v>444</v>
      </c>
      <c r="D257" s="75" t="str">
        <f>+'P.O.D. Worksheet'!C243</f>
        <v>24-024</v>
      </c>
      <c r="E257" s="76">
        <v>4.8500000000000001E-2</v>
      </c>
      <c r="F257" s="77" t="str">
        <f t="shared" si="18"/>
        <v>*</v>
      </c>
      <c r="G257" s="78">
        <v>0.01</v>
      </c>
      <c r="H257" s="78">
        <v>2.5000000000000001E-3</v>
      </c>
      <c r="I257" s="78"/>
      <c r="J257" s="78"/>
      <c r="K257" s="78"/>
      <c r="L257" s="78"/>
      <c r="M257" s="78">
        <v>3.0000000000000001E-3</v>
      </c>
      <c r="N257" s="78"/>
      <c r="O257" s="78">
        <v>2.5000000000000001E-3</v>
      </c>
      <c r="P257" s="78"/>
      <c r="Q257" s="78"/>
      <c r="R257" s="78"/>
      <c r="S257" s="78">
        <v>1E-3</v>
      </c>
      <c r="T257" s="78"/>
      <c r="U257" s="78">
        <v>2E-3</v>
      </c>
      <c r="V257" s="78"/>
      <c r="W257" s="78"/>
      <c r="X257" s="79">
        <f>SUM(E257:W257)</f>
        <v>6.9500000000000006E-2</v>
      </c>
    </row>
    <row r="258" spans="1:24" x14ac:dyDescent="0.2">
      <c r="A258" s="73" t="s">
        <v>445</v>
      </c>
      <c r="B258" s="74"/>
      <c r="C258" s="75" t="s">
        <v>446</v>
      </c>
      <c r="D258" s="75" t="str">
        <f>+'P.O.D. Worksheet'!C244</f>
        <v>24-000</v>
      </c>
      <c r="E258" s="76">
        <v>4.8500000000000001E-2</v>
      </c>
      <c r="F258" s="77" t="str">
        <f t="shared" si="18"/>
        <v>*</v>
      </c>
      <c r="G258" s="78">
        <v>0.01</v>
      </c>
      <c r="H258" s="78">
        <v>2.5000000000000001E-3</v>
      </c>
      <c r="I258" s="78"/>
      <c r="J258" s="78"/>
      <c r="K258" s="78"/>
      <c r="L258" s="78"/>
      <c r="M258" s="78"/>
      <c r="N258" s="78"/>
      <c r="O258" s="78">
        <v>2.5000000000000001E-3</v>
      </c>
      <c r="P258" s="78"/>
      <c r="Q258" s="78"/>
      <c r="R258" s="78"/>
      <c r="S258" s="78">
        <v>1E-3</v>
      </c>
      <c r="T258" s="78"/>
      <c r="U258" s="78"/>
      <c r="V258" s="78"/>
      <c r="W258" s="78"/>
      <c r="X258" s="79">
        <f>SUM(E258:W258)</f>
        <v>6.4500000000000002E-2</v>
      </c>
    </row>
    <row r="259" spans="1:24" ht="6" customHeight="1" x14ac:dyDescent="0.2">
      <c r="A259" s="80"/>
      <c r="B259" s="81"/>
      <c r="C259" s="81"/>
      <c r="D259" s="81"/>
      <c r="E259" s="82"/>
      <c r="F259" s="82" t="str">
        <f t="shared" si="18"/>
        <v/>
      </c>
      <c r="G259" s="82"/>
      <c r="H259" s="82"/>
      <c r="I259" s="82"/>
      <c r="J259" s="82"/>
      <c r="K259" s="82"/>
      <c r="L259" s="82"/>
      <c r="M259" s="82"/>
      <c r="N259" s="82"/>
      <c r="O259" s="82"/>
      <c r="P259" s="82"/>
      <c r="Q259" s="82"/>
      <c r="R259" s="82"/>
      <c r="S259" s="82"/>
      <c r="T259" s="82"/>
      <c r="U259" s="82"/>
      <c r="V259" s="82"/>
      <c r="W259" s="82"/>
      <c r="X259" s="82"/>
    </row>
    <row r="260" spans="1:24" x14ac:dyDescent="0.2">
      <c r="A260" s="73" t="s">
        <v>447</v>
      </c>
      <c r="B260" s="74"/>
      <c r="C260" s="75" t="s">
        <v>448</v>
      </c>
      <c r="D260" s="75" t="str">
        <f>+'P.O.D. Worksheet'!C246</f>
        <v>25-000</v>
      </c>
      <c r="E260" s="76">
        <v>4.8500000000000001E-2</v>
      </c>
      <c r="F260" s="77" t="str">
        <f t="shared" si="18"/>
        <v>*</v>
      </c>
      <c r="G260" s="78">
        <v>0.01</v>
      </c>
      <c r="H260" s="78">
        <v>2.5000000000000001E-3</v>
      </c>
      <c r="I260" s="78">
        <v>2.5000000000000001E-3</v>
      </c>
      <c r="J260" s="78"/>
      <c r="K260" s="78">
        <v>3.0000000000000001E-3</v>
      </c>
      <c r="L260" s="78"/>
      <c r="M260" s="78"/>
      <c r="N260" s="78">
        <v>2.5000000000000001E-3</v>
      </c>
      <c r="O260" s="78">
        <v>2.5000000000000001E-3</v>
      </c>
      <c r="P260" s="78"/>
      <c r="Q260" s="78"/>
      <c r="R260" s="78"/>
      <c r="S260" s="78"/>
      <c r="T260" s="78"/>
      <c r="U260" s="78"/>
      <c r="V260" s="78"/>
      <c r="W260" s="78"/>
      <c r="X260" s="79">
        <f t="shared" ref="X260:X287" si="23">SUM(E260:W260)</f>
        <v>7.1500000000000008E-2</v>
      </c>
    </row>
    <row r="261" spans="1:24" x14ac:dyDescent="0.2">
      <c r="A261" s="73" t="s">
        <v>449</v>
      </c>
      <c r="B261" s="74"/>
      <c r="C261" s="75" t="s">
        <v>450</v>
      </c>
      <c r="D261" s="75" t="str">
        <f>+'P.O.D. Worksheet'!C247</f>
        <v>25-000</v>
      </c>
      <c r="E261" s="76">
        <v>4.8500000000000001E-2</v>
      </c>
      <c r="F261" s="77" t="str">
        <f t="shared" si="18"/>
        <v>*</v>
      </c>
      <c r="G261" s="78">
        <v>0.01</v>
      </c>
      <c r="H261" s="78">
        <v>2.5000000000000001E-3</v>
      </c>
      <c r="I261" s="78">
        <v>2.5000000000000001E-3</v>
      </c>
      <c r="J261" s="78"/>
      <c r="K261" s="78">
        <v>3.0000000000000001E-3</v>
      </c>
      <c r="L261" s="78"/>
      <c r="M261" s="78"/>
      <c r="N261" s="78">
        <v>2.5000000000000001E-3</v>
      </c>
      <c r="O261" s="78">
        <v>2.5000000000000001E-3</v>
      </c>
      <c r="P261" s="78"/>
      <c r="Q261" s="78"/>
      <c r="R261" s="78"/>
      <c r="S261" s="78"/>
      <c r="T261" s="78"/>
      <c r="U261" s="78"/>
      <c r="V261" s="78"/>
      <c r="W261" s="78"/>
      <c r="X261" s="79">
        <f t="shared" si="23"/>
        <v>7.1500000000000008E-2</v>
      </c>
    </row>
    <row r="262" spans="1:24" x14ac:dyDescent="0.2">
      <c r="A262" s="73" t="s">
        <v>451</v>
      </c>
      <c r="B262" s="74"/>
      <c r="C262" s="75" t="s">
        <v>452</v>
      </c>
      <c r="D262" s="75" t="str">
        <f>+'P.O.D. Worksheet'!C248</f>
        <v>25-002</v>
      </c>
      <c r="E262" s="76">
        <v>4.8500000000000001E-2</v>
      </c>
      <c r="F262" s="77" t="str">
        <f t="shared" si="18"/>
        <v>*</v>
      </c>
      <c r="G262" s="78">
        <v>0.01</v>
      </c>
      <c r="H262" s="78">
        <v>2.5000000000000001E-3</v>
      </c>
      <c r="I262" s="78">
        <v>2.5000000000000001E-3</v>
      </c>
      <c r="J262" s="78"/>
      <c r="K262" s="78">
        <v>3.0000000000000001E-3</v>
      </c>
      <c r="L262" s="78"/>
      <c r="M262" s="78"/>
      <c r="N262" s="78">
        <v>2.5000000000000001E-3</v>
      </c>
      <c r="O262" s="78">
        <v>2.5000000000000001E-3</v>
      </c>
      <c r="P262" s="78"/>
      <c r="Q262" s="78"/>
      <c r="R262" s="78"/>
      <c r="S262" s="78">
        <v>1E-3</v>
      </c>
      <c r="T262" s="78"/>
      <c r="U262" s="78"/>
      <c r="V262" s="78"/>
      <c r="W262" s="78"/>
      <c r="X262" s="79">
        <f t="shared" si="23"/>
        <v>7.2500000000000009E-2</v>
      </c>
    </row>
    <row r="263" spans="1:24" x14ac:dyDescent="0.2">
      <c r="A263" s="73" t="s">
        <v>689</v>
      </c>
      <c r="B263" s="74"/>
      <c r="C263" s="75" t="s">
        <v>691</v>
      </c>
      <c r="D263" s="75" t="str">
        <f>+'P.O.D. Worksheet'!C275</f>
        <v>26-000</v>
      </c>
      <c r="E263" s="76">
        <v>4.8500000000000001E-2</v>
      </c>
      <c r="F263" s="77" t="str">
        <f t="shared" si="18"/>
        <v>*</v>
      </c>
      <c r="G263" s="78">
        <v>0.01</v>
      </c>
      <c r="H263" s="78">
        <v>2.5000000000000001E-3</v>
      </c>
      <c r="I263" s="78">
        <v>2.5000000000000001E-3</v>
      </c>
      <c r="J263" s="78"/>
      <c r="K263" s="78">
        <v>3.0000000000000001E-3</v>
      </c>
      <c r="L263" s="78"/>
      <c r="M263" s="78"/>
      <c r="N263" s="78">
        <v>2.5000000000000001E-3</v>
      </c>
      <c r="O263" s="78">
        <v>2.5000000000000001E-3</v>
      </c>
      <c r="P263" s="78"/>
      <c r="Q263" s="78"/>
      <c r="R263" s="78"/>
      <c r="S263" s="78"/>
      <c r="T263" s="78"/>
      <c r="U263" s="78"/>
      <c r="V263" s="78"/>
      <c r="W263" s="78"/>
      <c r="X263" s="79">
        <f t="shared" si="23"/>
        <v>7.1500000000000008E-2</v>
      </c>
    </row>
    <row r="264" spans="1:24" x14ac:dyDescent="0.2">
      <c r="A264" s="73" t="s">
        <v>453</v>
      </c>
      <c r="B264" s="74"/>
      <c r="C264" s="84" t="s">
        <v>454</v>
      </c>
      <c r="D264" s="84" t="str">
        <f>+'P.O.D. Worksheet'!C249</f>
        <v>25-000</v>
      </c>
      <c r="E264" s="76">
        <v>4.8500000000000001E-2</v>
      </c>
      <c r="F264" s="77" t="str">
        <f t="shared" si="18"/>
        <v>*</v>
      </c>
      <c r="G264" s="78">
        <v>0.01</v>
      </c>
      <c r="H264" s="78">
        <v>2.5000000000000001E-3</v>
      </c>
      <c r="I264" s="78">
        <v>2.5000000000000001E-3</v>
      </c>
      <c r="J264" s="78"/>
      <c r="K264" s="78">
        <v>3.0000000000000001E-3</v>
      </c>
      <c r="L264" s="78"/>
      <c r="M264" s="78"/>
      <c r="N264" s="78">
        <v>2.5000000000000001E-3</v>
      </c>
      <c r="O264" s="78">
        <v>2.5000000000000001E-3</v>
      </c>
      <c r="P264" s="78"/>
      <c r="Q264" s="78"/>
      <c r="R264" s="78"/>
      <c r="S264" s="78"/>
      <c r="T264" s="78"/>
      <c r="U264" s="78"/>
      <c r="V264" s="78"/>
      <c r="W264" s="78"/>
      <c r="X264" s="79">
        <f t="shared" si="23"/>
        <v>7.1500000000000008E-2</v>
      </c>
    </row>
    <row r="265" spans="1:24" x14ac:dyDescent="0.2">
      <c r="A265" s="73" t="s">
        <v>548</v>
      </c>
      <c r="B265" s="74"/>
      <c r="C265" s="75" t="s">
        <v>549</v>
      </c>
      <c r="D265" s="75" t="str">
        <f>+'P.O.D. Worksheet'!C250</f>
        <v>25-000</v>
      </c>
      <c r="E265" s="76">
        <v>4.8500000000000001E-2</v>
      </c>
      <c r="F265" s="77" t="str">
        <f t="shared" si="18"/>
        <v>*</v>
      </c>
      <c r="G265" s="78">
        <v>0.01</v>
      </c>
      <c r="H265" s="78">
        <v>2.5000000000000001E-3</v>
      </c>
      <c r="I265" s="78">
        <v>2.5000000000000001E-3</v>
      </c>
      <c r="J265" s="78"/>
      <c r="K265" s="78">
        <v>3.0000000000000001E-3</v>
      </c>
      <c r="L265" s="78"/>
      <c r="M265" s="78"/>
      <c r="N265" s="78">
        <v>2.5000000000000001E-3</v>
      </c>
      <c r="O265" s="78">
        <v>2.5000000000000001E-3</v>
      </c>
      <c r="P265" s="78"/>
      <c r="Q265" s="78"/>
      <c r="R265" s="78"/>
      <c r="S265" s="78"/>
      <c r="T265" s="78"/>
      <c r="U265" s="78"/>
      <c r="V265" s="78"/>
      <c r="W265" s="78"/>
      <c r="X265" s="79">
        <f t="shared" si="23"/>
        <v>7.1500000000000008E-2</v>
      </c>
    </row>
    <row r="266" spans="1:24" x14ac:dyDescent="0.2">
      <c r="A266" s="73" t="s">
        <v>455</v>
      </c>
      <c r="B266" s="74"/>
      <c r="C266" s="84" t="s">
        <v>456</v>
      </c>
      <c r="D266" s="84" t="str">
        <f>+'P.O.D. Worksheet'!C251</f>
        <v>25-000</v>
      </c>
      <c r="E266" s="76">
        <v>4.8500000000000001E-2</v>
      </c>
      <c r="F266" s="77" t="str">
        <f t="shared" si="18"/>
        <v>*</v>
      </c>
      <c r="G266" s="78">
        <v>0.01</v>
      </c>
      <c r="H266" s="78">
        <v>2.5000000000000001E-3</v>
      </c>
      <c r="I266" s="78">
        <v>2.5000000000000001E-3</v>
      </c>
      <c r="J266" s="78"/>
      <c r="K266" s="78">
        <v>3.0000000000000001E-3</v>
      </c>
      <c r="L266" s="78"/>
      <c r="M266" s="78"/>
      <c r="N266" s="78">
        <v>2.5000000000000001E-3</v>
      </c>
      <c r="O266" s="78">
        <v>2.5000000000000001E-3</v>
      </c>
      <c r="P266" s="78"/>
      <c r="Q266" s="78"/>
      <c r="R266" s="78"/>
      <c r="S266" s="78"/>
      <c r="T266" s="78"/>
      <c r="U266" s="78"/>
      <c r="V266" s="78"/>
      <c r="W266" s="78"/>
      <c r="X266" s="79">
        <f t="shared" si="23"/>
        <v>7.1500000000000008E-2</v>
      </c>
    </row>
    <row r="267" spans="1:24" x14ac:dyDescent="0.2">
      <c r="A267" s="73" t="s">
        <v>631</v>
      </c>
      <c r="B267" s="74"/>
      <c r="C267" s="84" t="s">
        <v>632</v>
      </c>
      <c r="D267" s="84" t="str">
        <f>+'P.O.D. Worksheet'!C252</f>
        <v>25-000</v>
      </c>
      <c r="E267" s="76">
        <v>4.8500000000000001E-2</v>
      </c>
      <c r="F267" s="77" t="str">
        <f t="shared" si="18"/>
        <v>*</v>
      </c>
      <c r="G267" s="78">
        <v>0.01</v>
      </c>
      <c r="H267" s="78">
        <v>2.5000000000000001E-3</v>
      </c>
      <c r="I267" s="78">
        <v>2.5000000000000001E-3</v>
      </c>
      <c r="J267" s="78"/>
      <c r="K267" s="78">
        <v>3.0000000000000001E-3</v>
      </c>
      <c r="L267" s="78"/>
      <c r="M267" s="78"/>
      <c r="N267" s="78">
        <v>2.5000000000000001E-3</v>
      </c>
      <c r="O267" s="78">
        <v>2.5000000000000001E-3</v>
      </c>
      <c r="P267" s="78"/>
      <c r="Q267" s="78"/>
      <c r="R267" s="78"/>
      <c r="S267" s="78"/>
      <c r="T267" s="78"/>
      <c r="U267" s="78"/>
      <c r="V267" s="78"/>
      <c r="W267" s="78"/>
      <c r="X267" s="79">
        <f t="shared" si="23"/>
        <v>7.1500000000000008E-2</v>
      </c>
    </row>
    <row r="268" spans="1:24" x14ac:dyDescent="0.2">
      <c r="A268" s="73" t="s">
        <v>457</v>
      </c>
      <c r="B268" s="74"/>
      <c r="C268" s="75" t="s">
        <v>458</v>
      </c>
      <c r="D268" s="75" t="str">
        <f>+'P.O.D. Worksheet'!C253</f>
        <v>25-000</v>
      </c>
      <c r="E268" s="76">
        <v>4.8500000000000001E-2</v>
      </c>
      <c r="F268" s="77" t="str">
        <f t="shared" si="18"/>
        <v>*</v>
      </c>
      <c r="G268" s="78">
        <v>0.01</v>
      </c>
      <c r="H268" s="78">
        <v>2.5000000000000001E-3</v>
      </c>
      <c r="I268" s="78">
        <v>2.5000000000000001E-3</v>
      </c>
      <c r="J268" s="78"/>
      <c r="K268" s="78">
        <v>3.0000000000000001E-3</v>
      </c>
      <c r="L268" s="78"/>
      <c r="M268" s="78"/>
      <c r="N268" s="78">
        <v>2.5000000000000001E-3</v>
      </c>
      <c r="O268" s="78">
        <v>2.5000000000000001E-3</v>
      </c>
      <c r="P268" s="78"/>
      <c r="Q268" s="78"/>
      <c r="R268" s="78"/>
      <c r="S268" s="78"/>
      <c r="T268" s="78"/>
      <c r="U268" s="78"/>
      <c r="V268" s="78"/>
      <c r="W268" s="78"/>
      <c r="X268" s="79">
        <f t="shared" si="23"/>
        <v>7.1500000000000008E-2</v>
      </c>
    </row>
    <row r="269" spans="1:24" x14ac:dyDescent="0.2">
      <c r="A269" s="73" t="s">
        <v>459</v>
      </c>
      <c r="B269" s="74"/>
      <c r="C269" s="75" t="s">
        <v>460</v>
      </c>
      <c r="D269" s="75" t="str">
        <f>+'P.O.D. Worksheet'!C254</f>
        <v>25-000</v>
      </c>
      <c r="E269" s="76">
        <v>4.8500000000000001E-2</v>
      </c>
      <c r="F269" s="77" t="str">
        <f t="shared" si="18"/>
        <v>*</v>
      </c>
      <c r="G269" s="78">
        <v>0.01</v>
      </c>
      <c r="H269" s="78">
        <v>2.5000000000000001E-3</v>
      </c>
      <c r="I269" s="78">
        <v>2.5000000000000001E-3</v>
      </c>
      <c r="J269" s="78"/>
      <c r="K269" s="78">
        <v>3.0000000000000001E-3</v>
      </c>
      <c r="L269" s="78"/>
      <c r="M269" s="78"/>
      <c r="N269" s="78">
        <v>2.5000000000000001E-3</v>
      </c>
      <c r="O269" s="78">
        <v>2.5000000000000001E-3</v>
      </c>
      <c r="P269" s="78"/>
      <c r="Q269" s="78"/>
      <c r="R269" s="78"/>
      <c r="S269" s="78"/>
      <c r="T269" s="78"/>
      <c r="U269" s="78"/>
      <c r="V269" s="78"/>
      <c r="W269" s="78"/>
      <c r="X269" s="79">
        <f t="shared" si="23"/>
        <v>7.1500000000000008E-2</v>
      </c>
    </row>
    <row r="270" spans="1:24" x14ac:dyDescent="0.2">
      <c r="A270" s="73" t="s">
        <v>461</v>
      </c>
      <c r="B270" s="74"/>
      <c r="C270" s="75" t="s">
        <v>462</v>
      </c>
      <c r="D270" s="75" t="str">
        <f>+'P.O.D. Worksheet'!C255</f>
        <v>25-000</v>
      </c>
      <c r="E270" s="76">
        <v>4.8500000000000001E-2</v>
      </c>
      <c r="F270" s="77" t="str">
        <f t="shared" si="18"/>
        <v>*</v>
      </c>
      <c r="G270" s="78">
        <v>0.01</v>
      </c>
      <c r="H270" s="78">
        <v>2.5000000000000001E-3</v>
      </c>
      <c r="I270" s="78">
        <v>2.5000000000000001E-3</v>
      </c>
      <c r="J270" s="78"/>
      <c r="K270" s="78">
        <v>3.0000000000000001E-3</v>
      </c>
      <c r="L270" s="78"/>
      <c r="M270" s="78"/>
      <c r="N270" s="78">
        <v>2.5000000000000001E-3</v>
      </c>
      <c r="O270" s="78">
        <v>2.5000000000000001E-3</v>
      </c>
      <c r="P270" s="78"/>
      <c r="Q270" s="78"/>
      <c r="R270" s="78"/>
      <c r="S270" s="78"/>
      <c r="T270" s="78"/>
      <c r="U270" s="78"/>
      <c r="V270" s="78"/>
      <c r="W270" s="78"/>
      <c r="X270" s="79">
        <f t="shared" si="23"/>
        <v>7.1500000000000008E-2</v>
      </c>
    </row>
    <row r="271" spans="1:24" x14ac:dyDescent="0.2">
      <c r="A271" s="73" t="s">
        <v>463</v>
      </c>
      <c r="B271" s="74"/>
      <c r="C271" s="75" t="s">
        <v>464</v>
      </c>
      <c r="D271" s="75" t="str">
        <f>+'P.O.D. Worksheet'!C256</f>
        <v>25-000</v>
      </c>
      <c r="E271" s="76">
        <v>4.8500000000000001E-2</v>
      </c>
      <c r="F271" s="77" t="str">
        <f t="shared" si="18"/>
        <v>*</v>
      </c>
      <c r="G271" s="78">
        <v>0.01</v>
      </c>
      <c r="H271" s="78">
        <v>2.5000000000000001E-3</v>
      </c>
      <c r="I271" s="78">
        <v>2.5000000000000001E-3</v>
      </c>
      <c r="J271" s="78"/>
      <c r="K271" s="78">
        <v>3.0000000000000001E-3</v>
      </c>
      <c r="L271" s="78"/>
      <c r="M271" s="78"/>
      <c r="N271" s="78">
        <v>2.5000000000000001E-3</v>
      </c>
      <c r="O271" s="78">
        <v>2.5000000000000001E-3</v>
      </c>
      <c r="P271" s="78"/>
      <c r="Q271" s="78"/>
      <c r="R271" s="78"/>
      <c r="S271" s="78">
        <v>1E-3</v>
      </c>
      <c r="T271" s="78"/>
      <c r="U271" s="78"/>
      <c r="V271" s="78"/>
      <c r="W271" s="78"/>
      <c r="X271" s="79">
        <f t="shared" si="23"/>
        <v>7.2500000000000009E-2</v>
      </c>
    </row>
    <row r="272" spans="1:24" x14ac:dyDescent="0.2">
      <c r="A272" s="73" t="s">
        <v>465</v>
      </c>
      <c r="B272" s="74"/>
      <c r="C272" s="75" t="s">
        <v>466</v>
      </c>
      <c r="D272" s="75" t="str">
        <f>+'P.O.D. Worksheet'!C257</f>
        <v>25-070</v>
      </c>
      <c r="E272" s="76">
        <v>4.8500000000000001E-2</v>
      </c>
      <c r="F272" s="77" t="str">
        <f t="shared" si="18"/>
        <v>*</v>
      </c>
      <c r="G272" s="78">
        <v>0.01</v>
      </c>
      <c r="H272" s="78">
        <v>2.5000000000000001E-3</v>
      </c>
      <c r="I272" s="78">
        <v>2.5000000000000001E-3</v>
      </c>
      <c r="J272" s="78"/>
      <c r="K272" s="78">
        <v>3.0000000000000001E-3</v>
      </c>
      <c r="L272" s="78"/>
      <c r="M272" s="78"/>
      <c r="N272" s="78">
        <v>2.5000000000000001E-3</v>
      </c>
      <c r="O272" s="78">
        <v>2.5000000000000001E-3</v>
      </c>
      <c r="P272" s="78"/>
      <c r="Q272" s="78"/>
      <c r="R272" s="78"/>
      <c r="S272" s="78"/>
      <c r="T272" s="78"/>
      <c r="U272" s="78"/>
      <c r="V272" s="78"/>
      <c r="W272" s="78"/>
      <c r="X272" s="79">
        <f t="shared" si="23"/>
        <v>7.1500000000000008E-2</v>
      </c>
    </row>
    <row r="273" spans="1:24" x14ac:dyDescent="0.2">
      <c r="A273" s="73" t="s">
        <v>467</v>
      </c>
      <c r="B273" s="74"/>
      <c r="C273" s="75" t="s">
        <v>468</v>
      </c>
      <c r="D273" s="75" t="str">
        <f>+'P.O.D. Worksheet'!C258</f>
        <v>25-000</v>
      </c>
      <c r="E273" s="76">
        <v>4.8500000000000001E-2</v>
      </c>
      <c r="F273" s="77" t="str">
        <f t="shared" ref="F273:F338" si="24">IF(E273=0.0485,"*","")</f>
        <v>*</v>
      </c>
      <c r="G273" s="78">
        <v>0.01</v>
      </c>
      <c r="H273" s="78">
        <v>2.5000000000000001E-3</v>
      </c>
      <c r="I273" s="78">
        <v>2.5000000000000001E-3</v>
      </c>
      <c r="J273" s="78"/>
      <c r="K273" s="78">
        <v>3.0000000000000001E-3</v>
      </c>
      <c r="L273" s="78"/>
      <c r="M273" s="78"/>
      <c r="N273" s="78">
        <v>2.5000000000000001E-3</v>
      </c>
      <c r="O273" s="78">
        <v>2.5000000000000001E-3</v>
      </c>
      <c r="P273" s="78"/>
      <c r="Q273" s="78"/>
      <c r="R273" s="78"/>
      <c r="S273" s="78">
        <v>1E-3</v>
      </c>
      <c r="T273" s="78"/>
      <c r="U273" s="78"/>
      <c r="V273" s="78"/>
      <c r="W273" s="78"/>
      <c r="X273" s="79">
        <f t="shared" si="23"/>
        <v>7.2500000000000009E-2</v>
      </c>
    </row>
    <row r="274" spans="1:24" x14ac:dyDescent="0.2">
      <c r="A274" s="73" t="s">
        <v>469</v>
      </c>
      <c r="B274" s="74"/>
      <c r="C274" s="75" t="s">
        <v>470</v>
      </c>
      <c r="D274" s="75" t="str">
        <f>+'P.O.D. Worksheet'!C259</f>
        <v>25-083</v>
      </c>
      <c r="E274" s="76">
        <v>4.8500000000000001E-2</v>
      </c>
      <c r="F274" s="77" t="str">
        <f t="shared" si="24"/>
        <v>*</v>
      </c>
      <c r="G274" s="78">
        <v>0.01</v>
      </c>
      <c r="H274" s="78">
        <v>2.5000000000000001E-3</v>
      </c>
      <c r="I274" s="78">
        <v>2.5000000000000001E-3</v>
      </c>
      <c r="J274" s="78"/>
      <c r="K274" s="78">
        <v>3.0000000000000001E-3</v>
      </c>
      <c r="L274" s="78"/>
      <c r="M274" s="78"/>
      <c r="N274" s="78">
        <v>2.5000000000000001E-3</v>
      </c>
      <c r="O274" s="78">
        <v>2.5000000000000001E-3</v>
      </c>
      <c r="P274" s="78"/>
      <c r="Q274" s="78"/>
      <c r="R274" s="78"/>
      <c r="S274" s="78">
        <v>1E-3</v>
      </c>
      <c r="T274" s="78"/>
      <c r="U274" s="78"/>
      <c r="V274" s="78"/>
      <c r="W274" s="78"/>
      <c r="X274" s="79">
        <f t="shared" si="23"/>
        <v>7.2500000000000009E-2</v>
      </c>
    </row>
    <row r="275" spans="1:24" x14ac:dyDescent="0.2">
      <c r="A275" s="73" t="s">
        <v>471</v>
      </c>
      <c r="B275" s="74"/>
      <c r="C275" s="75" t="s">
        <v>472</v>
      </c>
      <c r="D275" s="75" t="str">
        <f>+'P.O.D. Worksheet'!C260</f>
        <v>25-085</v>
      </c>
      <c r="E275" s="76">
        <v>4.8500000000000001E-2</v>
      </c>
      <c r="F275" s="77" t="str">
        <f t="shared" si="24"/>
        <v>*</v>
      </c>
      <c r="G275" s="78">
        <v>0.01</v>
      </c>
      <c r="H275" s="78">
        <v>2.5000000000000001E-3</v>
      </c>
      <c r="I275" s="78">
        <v>2.5000000000000001E-3</v>
      </c>
      <c r="J275" s="78"/>
      <c r="K275" s="78">
        <v>3.0000000000000001E-3</v>
      </c>
      <c r="L275" s="78"/>
      <c r="M275" s="78"/>
      <c r="N275" s="78">
        <v>2.5000000000000001E-3</v>
      </c>
      <c r="O275" s="78">
        <v>2.5000000000000001E-3</v>
      </c>
      <c r="P275" s="78"/>
      <c r="Q275" s="78"/>
      <c r="R275" s="78"/>
      <c r="S275" s="78">
        <v>1E-3</v>
      </c>
      <c r="T275" s="78"/>
      <c r="U275" s="78"/>
      <c r="V275" s="78"/>
      <c r="W275" s="78"/>
      <c r="X275" s="79">
        <f t="shared" si="23"/>
        <v>7.2500000000000009E-2</v>
      </c>
    </row>
    <row r="276" spans="1:24" x14ac:dyDescent="0.2">
      <c r="A276" s="73" t="s">
        <v>473</v>
      </c>
      <c r="B276" s="74"/>
      <c r="C276" s="75" t="s">
        <v>474</v>
      </c>
      <c r="D276" s="75" t="str">
        <f>+'P.O.D. Worksheet'!C261</f>
        <v>25-088</v>
      </c>
      <c r="E276" s="76">
        <v>4.8500000000000001E-2</v>
      </c>
      <c r="F276" s="77" t="str">
        <f t="shared" si="24"/>
        <v>*</v>
      </c>
      <c r="G276" s="78">
        <v>0.01</v>
      </c>
      <c r="H276" s="78">
        <v>2.5000000000000001E-3</v>
      </c>
      <c r="I276" s="78">
        <v>2.5000000000000001E-3</v>
      </c>
      <c r="J276" s="78"/>
      <c r="K276" s="78">
        <v>3.0000000000000001E-3</v>
      </c>
      <c r="L276" s="78"/>
      <c r="M276" s="78"/>
      <c r="N276" s="78">
        <v>2.5000000000000001E-3</v>
      </c>
      <c r="O276" s="78">
        <v>2.5000000000000001E-3</v>
      </c>
      <c r="P276" s="78"/>
      <c r="Q276" s="78"/>
      <c r="R276" s="78"/>
      <c r="S276" s="78">
        <v>1E-3</v>
      </c>
      <c r="T276" s="78"/>
      <c r="U276" s="78"/>
      <c r="V276" s="78"/>
      <c r="W276" s="78"/>
      <c r="X276" s="79">
        <f t="shared" si="23"/>
        <v>7.2500000000000009E-2</v>
      </c>
    </row>
    <row r="277" spans="1:24" x14ac:dyDescent="0.2">
      <c r="A277" s="73" t="s">
        <v>475</v>
      </c>
      <c r="B277" s="74"/>
      <c r="C277" s="75" t="s">
        <v>476</v>
      </c>
      <c r="D277" s="75" t="str">
        <f>+'P.O.D. Worksheet'!C262</f>
        <v>25-090</v>
      </c>
      <c r="E277" s="76">
        <v>4.8500000000000001E-2</v>
      </c>
      <c r="F277" s="77" t="str">
        <f t="shared" si="24"/>
        <v>*</v>
      </c>
      <c r="G277" s="78">
        <v>0.01</v>
      </c>
      <c r="H277" s="78">
        <v>2.5000000000000001E-3</v>
      </c>
      <c r="I277" s="78">
        <v>2.5000000000000001E-3</v>
      </c>
      <c r="J277" s="78"/>
      <c r="K277" s="78">
        <v>3.0000000000000001E-3</v>
      </c>
      <c r="L277" s="78"/>
      <c r="M277" s="78"/>
      <c r="N277" s="78">
        <v>2.5000000000000001E-3</v>
      </c>
      <c r="O277" s="78">
        <v>2.5000000000000001E-3</v>
      </c>
      <c r="P277" s="78"/>
      <c r="Q277" s="78"/>
      <c r="R277" s="78"/>
      <c r="S277" s="78"/>
      <c r="T277" s="78"/>
      <c r="U277" s="78"/>
      <c r="V277" s="78"/>
      <c r="W277" s="78"/>
      <c r="X277" s="79">
        <f t="shared" si="23"/>
        <v>7.1500000000000008E-2</v>
      </c>
    </row>
    <row r="278" spans="1:24" x14ac:dyDescent="0.2">
      <c r="A278" s="73" t="s">
        <v>477</v>
      </c>
      <c r="B278" s="74"/>
      <c r="C278" s="75" t="s">
        <v>478</v>
      </c>
      <c r="D278" s="75" t="str">
        <f>+'P.O.D. Worksheet'!C263</f>
        <v>25-000</v>
      </c>
      <c r="E278" s="76">
        <v>4.8500000000000001E-2</v>
      </c>
      <c r="F278" s="77" t="str">
        <f t="shared" si="24"/>
        <v>*</v>
      </c>
      <c r="G278" s="78">
        <v>0.01</v>
      </c>
      <c r="H278" s="78">
        <v>2.5000000000000001E-3</v>
      </c>
      <c r="I278" s="78">
        <v>2.5000000000000001E-3</v>
      </c>
      <c r="J278" s="78"/>
      <c r="K278" s="78">
        <v>3.0000000000000001E-3</v>
      </c>
      <c r="L278" s="78"/>
      <c r="M278" s="78"/>
      <c r="N278" s="78">
        <v>2.5000000000000001E-3</v>
      </c>
      <c r="O278" s="78">
        <v>2.5000000000000001E-3</v>
      </c>
      <c r="P278" s="78"/>
      <c r="Q278" s="78"/>
      <c r="R278" s="78"/>
      <c r="S278" s="78">
        <v>1E-3</v>
      </c>
      <c r="T278" s="78"/>
      <c r="U278" s="78"/>
      <c r="V278" s="78"/>
      <c r="W278" s="78"/>
      <c r="X278" s="79">
        <f t="shared" si="23"/>
        <v>7.2500000000000009E-2</v>
      </c>
    </row>
    <row r="279" spans="1:24" x14ac:dyDescent="0.2">
      <c r="A279" s="73" t="s">
        <v>7</v>
      </c>
      <c r="B279" s="74"/>
      <c r="C279" s="75" t="s">
        <v>6</v>
      </c>
      <c r="D279" s="75" t="str">
        <f>+'P.O.D. Worksheet'!C264</f>
        <v>25-097</v>
      </c>
      <c r="E279" s="76">
        <v>4.8500000000000001E-2</v>
      </c>
      <c r="F279" s="77" t="str">
        <f t="shared" si="24"/>
        <v>*</v>
      </c>
      <c r="G279" s="78">
        <v>0.01</v>
      </c>
      <c r="H279" s="78">
        <v>2.5000000000000001E-3</v>
      </c>
      <c r="I279" s="78">
        <v>2.5000000000000001E-3</v>
      </c>
      <c r="J279" s="78"/>
      <c r="K279" s="78">
        <v>3.0000000000000001E-3</v>
      </c>
      <c r="L279" s="78"/>
      <c r="M279" s="78"/>
      <c r="N279" s="78">
        <v>2.5000000000000001E-3</v>
      </c>
      <c r="O279" s="78">
        <v>2.5000000000000001E-3</v>
      </c>
      <c r="P279" s="78"/>
      <c r="Q279" s="78"/>
      <c r="R279" s="78"/>
      <c r="S279" s="78"/>
      <c r="T279" s="78"/>
      <c r="U279" s="78"/>
      <c r="V279" s="78"/>
      <c r="W279" s="78"/>
      <c r="X279" s="79">
        <f t="shared" si="23"/>
        <v>7.1500000000000008E-2</v>
      </c>
    </row>
    <row r="280" spans="1:24" x14ac:dyDescent="0.2">
      <c r="A280" s="73" t="s">
        <v>479</v>
      </c>
      <c r="B280" s="74"/>
      <c r="C280" s="75" t="s">
        <v>480</v>
      </c>
      <c r="D280" s="75" t="str">
        <f>+'P.O.D. Worksheet'!C265</f>
        <v>25-000</v>
      </c>
      <c r="E280" s="76">
        <v>4.8500000000000001E-2</v>
      </c>
      <c r="F280" s="77" t="str">
        <f t="shared" si="24"/>
        <v>*</v>
      </c>
      <c r="G280" s="78">
        <v>0.01</v>
      </c>
      <c r="H280" s="78">
        <v>2.5000000000000001E-3</v>
      </c>
      <c r="I280" s="78">
        <v>2.5000000000000001E-3</v>
      </c>
      <c r="J280" s="78"/>
      <c r="K280" s="78">
        <v>3.0000000000000001E-3</v>
      </c>
      <c r="L280" s="78"/>
      <c r="M280" s="78"/>
      <c r="N280" s="78">
        <v>2.5000000000000001E-3</v>
      </c>
      <c r="O280" s="78">
        <v>2.5000000000000001E-3</v>
      </c>
      <c r="P280" s="78"/>
      <c r="Q280" s="78"/>
      <c r="R280" s="78"/>
      <c r="S280" s="78"/>
      <c r="T280" s="78"/>
      <c r="U280" s="78"/>
      <c r="V280" s="78"/>
      <c r="W280" s="78"/>
      <c r="X280" s="79">
        <f t="shared" si="23"/>
        <v>7.1500000000000008E-2</v>
      </c>
    </row>
    <row r="281" spans="1:24" x14ac:dyDescent="0.2">
      <c r="A281" s="73" t="s">
        <v>481</v>
      </c>
      <c r="B281" s="74"/>
      <c r="C281" s="75" t="s">
        <v>482</v>
      </c>
      <c r="D281" s="75" t="str">
        <f>+'P.O.D. Worksheet'!C266</f>
        <v>25-000</v>
      </c>
      <c r="E281" s="76">
        <v>4.8500000000000001E-2</v>
      </c>
      <c r="F281" s="77" t="str">
        <f t="shared" si="24"/>
        <v>*</v>
      </c>
      <c r="G281" s="78">
        <v>0.01</v>
      </c>
      <c r="H281" s="78">
        <v>2.5000000000000001E-3</v>
      </c>
      <c r="I281" s="78">
        <v>2.5000000000000001E-3</v>
      </c>
      <c r="J281" s="78"/>
      <c r="K281" s="78">
        <v>3.0000000000000001E-3</v>
      </c>
      <c r="L281" s="78"/>
      <c r="M281" s="78"/>
      <c r="N281" s="78">
        <v>2.5000000000000001E-3</v>
      </c>
      <c r="O281" s="78">
        <v>2.5000000000000001E-3</v>
      </c>
      <c r="P281" s="78"/>
      <c r="Q281" s="78"/>
      <c r="R281" s="78"/>
      <c r="S281" s="78">
        <v>1E-3</v>
      </c>
      <c r="T281" s="78"/>
      <c r="U281" s="78"/>
      <c r="V281" s="78"/>
      <c r="W281" s="78"/>
      <c r="X281" s="79">
        <f t="shared" si="23"/>
        <v>7.2500000000000009E-2</v>
      </c>
    </row>
    <row r="282" spans="1:24" x14ac:dyDescent="0.2">
      <c r="A282" s="73" t="s">
        <v>483</v>
      </c>
      <c r="B282" s="74"/>
      <c r="C282" s="75" t="s">
        <v>484</v>
      </c>
      <c r="D282" s="75" t="str">
        <f>+'P.O.D. Worksheet'!C267</f>
        <v>25-103</v>
      </c>
      <c r="E282" s="76">
        <v>4.8500000000000001E-2</v>
      </c>
      <c r="F282" s="77" t="str">
        <f t="shared" si="24"/>
        <v>*</v>
      </c>
      <c r="G282" s="78">
        <v>0.01</v>
      </c>
      <c r="H282" s="78">
        <v>2.5000000000000001E-3</v>
      </c>
      <c r="I282" s="78">
        <v>2.5000000000000001E-3</v>
      </c>
      <c r="J282" s="78"/>
      <c r="K282" s="78">
        <v>3.0000000000000001E-3</v>
      </c>
      <c r="L282" s="78"/>
      <c r="M282" s="78"/>
      <c r="N282" s="78">
        <v>2.5000000000000001E-3</v>
      </c>
      <c r="O282" s="78">
        <v>2.5000000000000001E-3</v>
      </c>
      <c r="P282" s="78"/>
      <c r="Q282" s="78"/>
      <c r="R282" s="78"/>
      <c r="S282" s="78"/>
      <c r="T282" s="78"/>
      <c r="U282" s="78"/>
      <c r="V282" s="78"/>
      <c r="W282" s="78"/>
      <c r="X282" s="79">
        <f t="shared" si="23"/>
        <v>7.1500000000000008E-2</v>
      </c>
    </row>
    <row r="283" spans="1:24" x14ac:dyDescent="0.2">
      <c r="A283" s="73" t="s">
        <v>485</v>
      </c>
      <c r="B283" s="74"/>
      <c r="C283" s="75" t="s">
        <v>486</v>
      </c>
      <c r="D283" s="75" t="str">
        <f>+'P.O.D. Worksheet'!C268</f>
        <v>25-000</v>
      </c>
      <c r="E283" s="76">
        <v>4.8500000000000001E-2</v>
      </c>
      <c r="F283" s="77" t="str">
        <f t="shared" si="24"/>
        <v>*</v>
      </c>
      <c r="G283" s="78">
        <v>0.01</v>
      </c>
      <c r="H283" s="78">
        <v>2.5000000000000001E-3</v>
      </c>
      <c r="I283" s="78">
        <v>2.5000000000000001E-3</v>
      </c>
      <c r="J283" s="78"/>
      <c r="K283" s="78">
        <v>3.0000000000000001E-3</v>
      </c>
      <c r="L283" s="78"/>
      <c r="M283" s="78"/>
      <c r="N283" s="78">
        <v>2.5000000000000001E-3</v>
      </c>
      <c r="O283" s="78">
        <v>2.5000000000000001E-3</v>
      </c>
      <c r="P283" s="78"/>
      <c r="Q283" s="78"/>
      <c r="R283" s="78"/>
      <c r="S283" s="78">
        <v>1E-3</v>
      </c>
      <c r="T283" s="78"/>
      <c r="U283" s="78"/>
      <c r="V283" s="78"/>
      <c r="W283" s="78"/>
      <c r="X283" s="79">
        <f t="shared" si="23"/>
        <v>7.2500000000000009E-2</v>
      </c>
    </row>
    <row r="284" spans="1:24" x14ac:dyDescent="0.2">
      <c r="A284" s="73" t="s">
        <v>507</v>
      </c>
      <c r="B284" s="74"/>
      <c r="C284" s="75" t="s">
        <v>508</v>
      </c>
      <c r="D284" s="75" t="str">
        <f>+'P.O.D. Worksheet'!C269</f>
        <v>25-117</v>
      </c>
      <c r="E284" s="76">
        <v>4.8500000000000001E-2</v>
      </c>
      <c r="F284" s="77" t="str">
        <f t="shared" si="24"/>
        <v>*</v>
      </c>
      <c r="G284" s="78">
        <v>0.01</v>
      </c>
      <c r="H284" s="78">
        <v>2.5000000000000001E-3</v>
      </c>
      <c r="I284" s="78">
        <v>2.5000000000000001E-3</v>
      </c>
      <c r="J284" s="78"/>
      <c r="K284" s="78">
        <v>3.0000000000000001E-3</v>
      </c>
      <c r="L284" s="78"/>
      <c r="M284" s="78"/>
      <c r="N284" s="78">
        <v>2.5000000000000001E-3</v>
      </c>
      <c r="O284" s="78">
        <v>2.5000000000000001E-3</v>
      </c>
      <c r="P284" s="78"/>
      <c r="Q284" s="78"/>
      <c r="R284" s="78"/>
      <c r="S284" s="78">
        <v>1E-3</v>
      </c>
      <c r="T284" s="78"/>
      <c r="U284" s="78"/>
      <c r="V284" s="78"/>
      <c r="W284" s="78"/>
      <c r="X284" s="79">
        <f t="shared" si="23"/>
        <v>7.2500000000000009E-2</v>
      </c>
    </row>
    <row r="285" spans="1:24" x14ac:dyDescent="0.2">
      <c r="A285" s="73" t="s">
        <v>509</v>
      </c>
      <c r="B285" s="74"/>
      <c r="C285" s="75" t="s">
        <v>510</v>
      </c>
      <c r="D285" s="75" t="str">
        <f>+'P.O.D. Worksheet'!C270</f>
        <v>25-123</v>
      </c>
      <c r="E285" s="76">
        <v>4.8500000000000001E-2</v>
      </c>
      <c r="F285" s="77" t="str">
        <f t="shared" si="24"/>
        <v>*</v>
      </c>
      <c r="G285" s="78">
        <v>0.01</v>
      </c>
      <c r="H285" s="78">
        <v>2.5000000000000001E-3</v>
      </c>
      <c r="I285" s="78">
        <v>2.5000000000000001E-3</v>
      </c>
      <c r="J285" s="78"/>
      <c r="K285" s="78">
        <v>3.0000000000000001E-3</v>
      </c>
      <c r="L285" s="78"/>
      <c r="M285" s="78"/>
      <c r="N285" s="78">
        <v>2.5000000000000001E-3</v>
      </c>
      <c r="O285" s="78">
        <v>2.5000000000000001E-3</v>
      </c>
      <c r="P285" s="78"/>
      <c r="Q285" s="78"/>
      <c r="R285" s="78"/>
      <c r="S285" s="78"/>
      <c r="T285" s="78"/>
      <c r="U285" s="78"/>
      <c r="V285" s="78"/>
      <c r="W285" s="78"/>
      <c r="X285" s="79">
        <f t="shared" si="23"/>
        <v>7.1500000000000008E-2</v>
      </c>
    </row>
    <row r="286" spans="1:24" x14ac:dyDescent="0.2">
      <c r="A286" s="73" t="s">
        <v>511</v>
      </c>
      <c r="B286" s="74"/>
      <c r="C286" s="75" t="s">
        <v>512</v>
      </c>
      <c r="D286" s="75" t="str">
        <f>+'P.O.D. Worksheet'!C271</f>
        <v>25-000</v>
      </c>
      <c r="E286" s="76">
        <v>4.8500000000000001E-2</v>
      </c>
      <c r="F286" s="77" t="str">
        <f t="shared" si="24"/>
        <v>*</v>
      </c>
      <c r="G286" s="78">
        <v>0.01</v>
      </c>
      <c r="H286" s="78">
        <v>2.5000000000000001E-3</v>
      </c>
      <c r="I286" s="78">
        <v>2.5000000000000001E-3</v>
      </c>
      <c r="J286" s="78"/>
      <c r="K286" s="78">
        <v>3.0000000000000001E-3</v>
      </c>
      <c r="L286" s="78"/>
      <c r="M286" s="78"/>
      <c r="N286" s="78">
        <v>2.5000000000000001E-3</v>
      </c>
      <c r="O286" s="78">
        <v>2.5000000000000001E-3</v>
      </c>
      <c r="P286" s="78"/>
      <c r="Q286" s="78"/>
      <c r="R286" s="78"/>
      <c r="S286" s="78"/>
      <c r="T286" s="78"/>
      <c r="U286" s="78"/>
      <c r="V286" s="78"/>
      <c r="W286" s="78"/>
      <c r="X286" s="79">
        <f t="shared" si="23"/>
        <v>7.1500000000000008E-2</v>
      </c>
    </row>
    <row r="287" spans="1:24" x14ac:dyDescent="0.2">
      <c r="A287" s="85" t="s">
        <v>1100</v>
      </c>
      <c r="B287" s="74" t="s">
        <v>228</v>
      </c>
      <c r="C287" s="84" t="s">
        <v>669</v>
      </c>
      <c r="D287" s="75">
        <f>+'P.O.D. Worksheet'!C274</f>
        <v>0</v>
      </c>
      <c r="E287" s="76">
        <v>4.8500000000000001E-2</v>
      </c>
      <c r="F287" s="77" t="str">
        <f t="shared" si="24"/>
        <v>*</v>
      </c>
      <c r="G287" s="78">
        <v>0.01</v>
      </c>
      <c r="H287" s="78">
        <v>2.5000000000000001E-3</v>
      </c>
      <c r="I287" s="78">
        <v>2.5000000000000001E-3</v>
      </c>
      <c r="J287" s="78"/>
      <c r="K287" s="78">
        <v>3.0000000000000001E-3</v>
      </c>
      <c r="L287" s="78"/>
      <c r="M287" s="78"/>
      <c r="N287" s="78">
        <v>2.5000000000000001E-3</v>
      </c>
      <c r="O287" s="78">
        <v>2.5000000000000001E-3</v>
      </c>
      <c r="P287" s="78"/>
      <c r="Q287" s="78"/>
      <c r="R287" s="78"/>
      <c r="S287" s="78"/>
      <c r="T287" s="78"/>
      <c r="U287" s="78"/>
      <c r="V287" s="78"/>
      <c r="W287" s="78"/>
      <c r="X287" s="79">
        <f t="shared" si="23"/>
        <v>7.1500000000000008E-2</v>
      </c>
    </row>
    <row r="288" spans="1:24" ht="6" customHeight="1" x14ac:dyDescent="0.2">
      <c r="A288" s="80"/>
      <c r="B288" s="81"/>
      <c r="C288" s="81"/>
      <c r="D288" s="81"/>
      <c r="E288" s="82"/>
      <c r="F288" s="82" t="str">
        <f t="shared" si="24"/>
        <v/>
      </c>
      <c r="G288" s="82"/>
      <c r="H288" s="82"/>
      <c r="I288" s="82"/>
      <c r="J288" s="82"/>
      <c r="K288" s="82"/>
      <c r="L288" s="82"/>
      <c r="M288" s="82"/>
      <c r="N288" s="82"/>
      <c r="O288" s="82"/>
      <c r="P288" s="82"/>
      <c r="Q288" s="82"/>
      <c r="R288" s="82"/>
      <c r="S288" s="82"/>
      <c r="T288" s="82"/>
      <c r="U288" s="82"/>
      <c r="V288" s="82"/>
      <c r="W288" s="82"/>
      <c r="X288" s="82"/>
    </row>
    <row r="289" spans="1:24" x14ac:dyDescent="0.2">
      <c r="A289" s="73" t="s">
        <v>513</v>
      </c>
      <c r="B289" s="74"/>
      <c r="C289" s="75" t="s">
        <v>514</v>
      </c>
      <c r="D289" s="75" t="str">
        <f>+'P.O.D. Worksheet'!C275</f>
        <v>26-000</v>
      </c>
      <c r="E289" s="76">
        <v>4.8500000000000001E-2</v>
      </c>
      <c r="F289" s="77" t="str">
        <f t="shared" si="24"/>
        <v>*</v>
      </c>
      <c r="G289" s="78">
        <v>0.01</v>
      </c>
      <c r="H289" s="78">
        <v>2.5000000000000001E-3</v>
      </c>
      <c r="I289" s="78"/>
      <c r="J289" s="78"/>
      <c r="K289" s="78"/>
      <c r="L289" s="78"/>
      <c r="M289" s="78"/>
      <c r="N289" s="78"/>
      <c r="O289" s="78"/>
      <c r="P289" s="78"/>
      <c r="Q289" s="78"/>
      <c r="R289" s="78"/>
      <c r="S289" s="78"/>
      <c r="T289" s="78"/>
      <c r="U289" s="78"/>
      <c r="V289" s="78"/>
      <c r="W289" s="78"/>
      <c r="X289" s="79">
        <f t="shared" ref="X289:X298" si="25">SUM(E289:W289)</f>
        <v>6.1000000000000006E-2</v>
      </c>
    </row>
    <row r="290" spans="1:24" x14ac:dyDescent="0.2">
      <c r="A290" s="73" t="s">
        <v>515</v>
      </c>
      <c r="B290" s="74"/>
      <c r="C290" s="75" t="s">
        <v>516</v>
      </c>
      <c r="D290" s="75" t="str">
        <f>+'P.O.D. Worksheet'!C276</f>
        <v>26-000</v>
      </c>
      <c r="E290" s="76">
        <v>4.8500000000000001E-2</v>
      </c>
      <c r="F290" s="77" t="str">
        <f t="shared" si="24"/>
        <v>*</v>
      </c>
      <c r="G290" s="78">
        <v>0.01</v>
      </c>
      <c r="H290" s="78">
        <v>2.5000000000000001E-3</v>
      </c>
      <c r="I290" s="78"/>
      <c r="J290" s="78"/>
      <c r="K290" s="78"/>
      <c r="L290" s="78"/>
      <c r="M290" s="78"/>
      <c r="N290" s="78"/>
      <c r="O290" s="78"/>
      <c r="P290" s="78"/>
      <c r="Q290" s="78"/>
      <c r="R290" s="78"/>
      <c r="S290" s="78"/>
      <c r="T290" s="78"/>
      <c r="U290" s="78"/>
      <c r="V290" s="78"/>
      <c r="W290" s="78"/>
      <c r="X290" s="79">
        <f t="shared" si="25"/>
        <v>6.1000000000000006E-2</v>
      </c>
    </row>
    <row r="291" spans="1:24" ht="12" customHeight="1" x14ac:dyDescent="0.2">
      <c r="A291" s="85" t="s">
        <v>607</v>
      </c>
      <c r="B291" s="74"/>
      <c r="C291" s="75" t="s">
        <v>620</v>
      </c>
      <c r="D291" s="75" t="str">
        <f>+'P.O.D. Worksheet'!C277</f>
        <v>26-000</v>
      </c>
      <c r="E291" s="76">
        <v>4.8500000000000001E-2</v>
      </c>
      <c r="F291" s="77" t="str">
        <f t="shared" si="24"/>
        <v>*</v>
      </c>
      <c r="G291" s="78">
        <v>0.01</v>
      </c>
      <c r="H291" s="78">
        <v>2.5000000000000001E-3</v>
      </c>
      <c r="I291" s="78"/>
      <c r="J291" s="78"/>
      <c r="K291" s="78"/>
      <c r="L291" s="78"/>
      <c r="M291" s="78"/>
      <c r="N291" s="78"/>
      <c r="O291" s="78"/>
      <c r="P291" s="78"/>
      <c r="Q291" s="78"/>
      <c r="R291" s="78"/>
      <c r="S291" s="78"/>
      <c r="T291" s="78"/>
      <c r="U291" s="78"/>
      <c r="V291" s="78"/>
      <c r="W291" s="78"/>
      <c r="X291" s="79">
        <f t="shared" si="25"/>
        <v>6.1000000000000006E-2</v>
      </c>
    </row>
    <row r="292" spans="1:24" x14ac:dyDescent="0.2">
      <c r="A292" s="73" t="s">
        <v>517</v>
      </c>
      <c r="B292" s="74"/>
      <c r="C292" s="75" t="s">
        <v>518</v>
      </c>
      <c r="D292" s="75" t="str">
        <f>+'P.O.D. Worksheet'!C278</f>
        <v>26-008</v>
      </c>
      <c r="E292" s="76">
        <v>4.8500000000000001E-2</v>
      </c>
      <c r="F292" s="77" t="str">
        <f t="shared" si="24"/>
        <v>*</v>
      </c>
      <c r="G292" s="78">
        <v>0.01</v>
      </c>
      <c r="H292" s="78">
        <v>2.5000000000000001E-3</v>
      </c>
      <c r="I292" s="78"/>
      <c r="J292" s="78"/>
      <c r="K292" s="78"/>
      <c r="L292" s="78"/>
      <c r="M292" s="78">
        <v>3.0000000000000001E-3</v>
      </c>
      <c r="N292" s="78"/>
      <c r="O292" s="78"/>
      <c r="P292" s="78"/>
      <c r="Q292" s="78"/>
      <c r="R292" s="78"/>
      <c r="S292" s="78"/>
      <c r="T292" s="78"/>
      <c r="U292" s="78"/>
      <c r="V292" s="78"/>
      <c r="W292" s="78"/>
      <c r="X292" s="79">
        <f t="shared" si="25"/>
        <v>6.4000000000000001E-2</v>
      </c>
    </row>
    <row r="293" spans="1:24" x14ac:dyDescent="0.2">
      <c r="A293" s="73" t="s">
        <v>641</v>
      </c>
      <c r="B293" s="74"/>
      <c r="C293" s="84" t="s">
        <v>642</v>
      </c>
      <c r="D293" s="75" t="str">
        <f>+'P.O.D. Worksheet'!C279</f>
        <v>26-009</v>
      </c>
      <c r="E293" s="76">
        <v>4.8500000000000001E-2</v>
      </c>
      <c r="F293" s="77" t="str">
        <f t="shared" si="24"/>
        <v>*</v>
      </c>
      <c r="G293" s="78">
        <v>0.01</v>
      </c>
      <c r="H293" s="78">
        <v>2.5000000000000001E-3</v>
      </c>
      <c r="I293" s="78"/>
      <c r="J293" s="78"/>
      <c r="K293" s="78"/>
      <c r="L293" s="78"/>
      <c r="M293" s="78"/>
      <c r="N293" s="78"/>
      <c r="O293" s="78"/>
      <c r="P293" s="78"/>
      <c r="Q293" s="78"/>
      <c r="R293" s="78"/>
      <c r="S293" s="78"/>
      <c r="T293" s="78"/>
      <c r="U293" s="78"/>
      <c r="V293" s="78">
        <v>1.0999999999999999E-2</v>
      </c>
      <c r="W293" s="78"/>
      <c r="X293" s="79">
        <f t="shared" si="25"/>
        <v>7.2000000000000008E-2</v>
      </c>
    </row>
    <row r="294" spans="1:24" x14ac:dyDescent="0.2">
      <c r="A294" s="73" t="s">
        <v>1121</v>
      </c>
      <c r="B294" s="74"/>
      <c r="C294" s="75" t="s">
        <v>1122</v>
      </c>
      <c r="D294" s="75" t="str">
        <f>+'P.O.D. Worksheet'!C280</f>
        <v>26-011</v>
      </c>
      <c r="E294" s="76">
        <v>4.8500000000000001E-2</v>
      </c>
      <c r="F294" s="77" t="str">
        <f t="shared" si="24"/>
        <v>*</v>
      </c>
      <c r="G294" s="78">
        <v>0.01</v>
      </c>
      <c r="H294" s="78">
        <v>2.5000000000000001E-3</v>
      </c>
      <c r="I294" s="78"/>
      <c r="J294" s="78"/>
      <c r="K294" s="78"/>
      <c r="L294" s="78"/>
      <c r="M294" s="78"/>
      <c r="N294" s="78"/>
      <c r="O294" s="78"/>
      <c r="P294" s="78"/>
      <c r="Q294" s="78"/>
      <c r="R294" s="78"/>
      <c r="S294" s="78"/>
      <c r="T294" s="78"/>
      <c r="U294" s="78"/>
      <c r="V294" s="78"/>
      <c r="W294" s="78"/>
      <c r="X294" s="79">
        <f t="shared" si="25"/>
        <v>6.1000000000000006E-2</v>
      </c>
    </row>
    <row r="295" spans="1:24" x14ac:dyDescent="0.2">
      <c r="A295" s="73" t="s">
        <v>519</v>
      </c>
      <c r="B295" s="74"/>
      <c r="C295" s="75" t="s">
        <v>520</v>
      </c>
      <c r="D295" s="75" t="str">
        <f>+'P.O.D. Worksheet'!C280</f>
        <v>26-011</v>
      </c>
      <c r="E295" s="76">
        <v>4.8500000000000001E-2</v>
      </c>
      <c r="F295" s="77" t="str">
        <f t="shared" si="24"/>
        <v>*</v>
      </c>
      <c r="G295" s="78">
        <v>0.01</v>
      </c>
      <c r="H295" s="78">
        <v>2.5000000000000001E-3</v>
      </c>
      <c r="I295" s="78"/>
      <c r="J295" s="78"/>
      <c r="K295" s="78"/>
      <c r="L295" s="78"/>
      <c r="M295" s="78">
        <v>3.0000000000000001E-3</v>
      </c>
      <c r="N295" s="78"/>
      <c r="O295" s="78"/>
      <c r="P295" s="78"/>
      <c r="Q295" s="78"/>
      <c r="R295" s="78"/>
      <c r="S295" s="78"/>
      <c r="T295" s="78"/>
      <c r="U295" s="78"/>
      <c r="V295" s="78">
        <v>1.0999999999999999E-2</v>
      </c>
      <c r="W295" s="78"/>
      <c r="X295" s="79">
        <f t="shared" si="25"/>
        <v>7.4999999999999997E-2</v>
      </c>
    </row>
    <row r="296" spans="1:24" x14ac:dyDescent="0.2">
      <c r="A296" s="73" t="s">
        <v>546</v>
      </c>
      <c r="B296" s="74"/>
      <c r="C296" s="75" t="s">
        <v>547</v>
      </c>
      <c r="D296" s="75" t="str">
        <f>+'P.O.D. Worksheet'!C281</f>
        <v>26-013</v>
      </c>
      <c r="E296" s="76">
        <v>4.8500000000000001E-2</v>
      </c>
      <c r="F296" s="77" t="str">
        <f t="shared" si="24"/>
        <v>*</v>
      </c>
      <c r="G296" s="78">
        <v>0.01</v>
      </c>
      <c r="H296" s="78">
        <v>2.5000000000000001E-3</v>
      </c>
      <c r="I296" s="78">
        <v>3.0000000000000001E-3</v>
      </c>
      <c r="J296" s="78"/>
      <c r="K296" s="78"/>
      <c r="L296" s="78"/>
      <c r="M296" s="78"/>
      <c r="N296" s="78"/>
      <c r="O296" s="78"/>
      <c r="P296" s="78"/>
      <c r="Q296" s="78"/>
      <c r="R296" s="78"/>
      <c r="S296" s="78"/>
      <c r="T296" s="78"/>
      <c r="U296" s="78"/>
      <c r="V296" s="78">
        <v>1.6E-2</v>
      </c>
      <c r="W296" s="78"/>
      <c r="X296" s="79">
        <f t="shared" si="25"/>
        <v>0.08</v>
      </c>
    </row>
    <row r="297" spans="1:24" x14ac:dyDescent="0.2">
      <c r="A297" s="85" t="s">
        <v>521</v>
      </c>
      <c r="B297" s="83"/>
      <c r="C297" s="75" t="s">
        <v>522</v>
      </c>
      <c r="D297" s="75" t="str">
        <f>+'P.O.D. Worksheet'!C281</f>
        <v>26-013</v>
      </c>
      <c r="E297" s="76">
        <v>4.8500000000000001E-2</v>
      </c>
      <c r="F297" s="77" t="str">
        <f t="shared" si="24"/>
        <v>*</v>
      </c>
      <c r="G297" s="78">
        <v>0.01</v>
      </c>
      <c r="H297" s="78">
        <v>2.5000000000000001E-3</v>
      </c>
      <c r="I297" s="78"/>
      <c r="J297" s="78"/>
      <c r="K297" s="78"/>
      <c r="L297" s="78"/>
      <c r="M297" s="78"/>
      <c r="N297" s="78"/>
      <c r="O297" s="78"/>
      <c r="P297" s="78"/>
      <c r="Q297" s="78"/>
      <c r="R297" s="78"/>
      <c r="S297" s="78"/>
      <c r="T297" s="78"/>
      <c r="U297" s="78"/>
      <c r="V297" s="78"/>
      <c r="W297" s="78"/>
      <c r="X297" s="79">
        <f t="shared" si="25"/>
        <v>6.1000000000000006E-2</v>
      </c>
    </row>
    <row r="298" spans="1:24" x14ac:dyDescent="0.2">
      <c r="A298" s="73" t="s">
        <v>647</v>
      </c>
      <c r="B298" s="83"/>
      <c r="C298" s="75" t="s">
        <v>648</v>
      </c>
      <c r="D298" s="75" t="str">
        <f>+'P.O.D. Worksheet'!C283</f>
        <v>26-000</v>
      </c>
      <c r="E298" s="76">
        <v>4.8500000000000001E-2</v>
      </c>
      <c r="F298" s="77" t="str">
        <f t="shared" si="24"/>
        <v>*</v>
      </c>
      <c r="G298" s="78">
        <v>0.01</v>
      </c>
      <c r="H298" s="78">
        <v>2.5000000000000001E-3</v>
      </c>
      <c r="I298" s="78"/>
      <c r="J298" s="78"/>
      <c r="K298" s="78"/>
      <c r="L298" s="78"/>
      <c r="M298" s="78"/>
      <c r="N298" s="78"/>
      <c r="O298" s="78"/>
      <c r="P298" s="78"/>
      <c r="Q298" s="78"/>
      <c r="R298" s="78"/>
      <c r="S298" s="78"/>
      <c r="T298" s="78"/>
      <c r="U298" s="78"/>
      <c r="V298" s="78"/>
      <c r="W298" s="78"/>
      <c r="X298" s="79">
        <f t="shared" si="25"/>
        <v>6.1000000000000006E-2</v>
      </c>
    </row>
    <row r="299" spans="1:24" x14ac:dyDescent="0.2">
      <c r="A299" s="85" t="s">
        <v>1228</v>
      </c>
      <c r="B299" s="83"/>
      <c r="C299" s="75" t="s">
        <v>1223</v>
      </c>
      <c r="D299" s="75"/>
      <c r="E299" s="76">
        <v>4.8500000000000001E-2</v>
      </c>
      <c r="F299" s="77" t="str">
        <f t="shared" ref="F299:F300" si="26">IF(E299=0.0485,"*","")</f>
        <v>*</v>
      </c>
      <c r="G299" s="78">
        <v>0.01</v>
      </c>
      <c r="H299" s="78">
        <v>2.5000000000000001E-3</v>
      </c>
      <c r="I299" s="78"/>
      <c r="J299" s="78"/>
      <c r="K299" s="78"/>
      <c r="L299" s="78"/>
      <c r="M299" s="78"/>
      <c r="N299" s="78"/>
      <c r="O299" s="78"/>
      <c r="P299" s="78"/>
      <c r="Q299" s="78"/>
      <c r="R299" s="78"/>
      <c r="S299" s="78"/>
      <c r="T299" s="78"/>
      <c r="U299" s="78"/>
      <c r="V299" s="78"/>
      <c r="W299" s="78"/>
      <c r="X299" s="79">
        <f t="shared" ref="X299:X300" si="27">SUM(E299:W299)</f>
        <v>6.1000000000000006E-2</v>
      </c>
    </row>
    <row r="300" spans="1:24" x14ac:dyDescent="0.2">
      <c r="A300" s="73" t="s">
        <v>1226</v>
      </c>
      <c r="B300" s="83"/>
      <c r="C300" s="75" t="s">
        <v>1224</v>
      </c>
      <c r="D300" s="75"/>
      <c r="E300" s="76">
        <v>4.8500000000000001E-2</v>
      </c>
      <c r="F300" s="77" t="str">
        <f t="shared" si="26"/>
        <v>*</v>
      </c>
      <c r="G300" s="78">
        <v>0.01</v>
      </c>
      <c r="H300" s="78">
        <v>2.5000000000000001E-3</v>
      </c>
      <c r="I300" s="78"/>
      <c r="J300" s="78"/>
      <c r="K300" s="78"/>
      <c r="L300" s="78"/>
      <c r="M300" s="78"/>
      <c r="N300" s="78"/>
      <c r="O300" s="78"/>
      <c r="P300" s="78"/>
      <c r="Q300" s="78"/>
      <c r="R300" s="78"/>
      <c r="S300" s="78"/>
      <c r="T300" s="78"/>
      <c r="U300" s="78"/>
      <c r="V300" s="78"/>
      <c r="W300" s="78"/>
      <c r="X300" s="79">
        <f t="shared" si="27"/>
        <v>6.1000000000000006E-2</v>
      </c>
    </row>
    <row r="301" spans="1:24" ht="6" customHeight="1" x14ac:dyDescent="0.2">
      <c r="A301" s="80"/>
      <c r="B301" s="81"/>
      <c r="C301" s="81"/>
      <c r="D301" s="81"/>
      <c r="E301" s="82"/>
      <c r="F301" s="82" t="str">
        <f t="shared" si="24"/>
        <v/>
      </c>
      <c r="G301" s="82"/>
      <c r="H301" s="82"/>
      <c r="I301" s="82"/>
      <c r="J301" s="82"/>
      <c r="K301" s="82"/>
      <c r="L301" s="82"/>
      <c r="M301" s="82"/>
      <c r="N301" s="82"/>
      <c r="O301" s="82"/>
      <c r="P301" s="82"/>
      <c r="Q301" s="82"/>
      <c r="R301" s="82"/>
      <c r="S301" s="82"/>
      <c r="T301" s="82"/>
      <c r="U301" s="82"/>
      <c r="V301" s="82"/>
      <c r="W301" s="82"/>
      <c r="X301" s="82"/>
    </row>
    <row r="302" spans="1:24" x14ac:dyDescent="0.2">
      <c r="A302" s="73" t="s">
        <v>523</v>
      </c>
      <c r="B302" s="74"/>
      <c r="C302" s="75" t="s">
        <v>524</v>
      </c>
      <c r="D302" s="75" t="str">
        <f>+'P.O.D. Worksheet'!C287</f>
        <v>27-000</v>
      </c>
      <c r="E302" s="76">
        <v>4.8500000000000001E-2</v>
      </c>
      <c r="F302" s="77" t="str">
        <f t="shared" si="24"/>
        <v>*</v>
      </c>
      <c r="G302" s="78">
        <v>0.01</v>
      </c>
      <c r="H302" s="78">
        <v>2.5000000000000001E-3</v>
      </c>
      <c r="I302" s="78"/>
      <c r="J302" s="78"/>
      <c r="K302" s="78"/>
      <c r="L302" s="78"/>
      <c r="M302" s="78"/>
      <c r="N302" s="78"/>
      <c r="O302" s="78">
        <v>2.5000000000000001E-3</v>
      </c>
      <c r="P302" s="78"/>
      <c r="Q302" s="78"/>
      <c r="R302" s="78"/>
      <c r="S302" s="78">
        <v>1E-3</v>
      </c>
      <c r="T302" s="78"/>
      <c r="U302" s="78"/>
      <c r="V302" s="78"/>
      <c r="W302" s="78"/>
      <c r="X302" s="79">
        <f t="shared" ref="X302:X317" si="28">SUM(E302:W302)</f>
        <v>6.4500000000000002E-2</v>
      </c>
    </row>
    <row r="303" spans="1:24" x14ac:dyDescent="0.2">
      <c r="A303" s="73" t="s">
        <v>270</v>
      </c>
      <c r="B303" s="74"/>
      <c r="C303" s="84" t="s">
        <v>271</v>
      </c>
      <c r="D303" s="75" t="str">
        <f>+'P.O.D. Worksheet'!C288</f>
        <v>27-000</v>
      </c>
      <c r="E303" s="76">
        <v>4.8500000000000001E-2</v>
      </c>
      <c r="F303" s="77" t="str">
        <f t="shared" si="24"/>
        <v>*</v>
      </c>
      <c r="G303" s="78">
        <v>0.01</v>
      </c>
      <c r="H303" s="78">
        <v>2.5000000000000001E-3</v>
      </c>
      <c r="I303" s="78"/>
      <c r="J303" s="78"/>
      <c r="K303" s="78"/>
      <c r="L303" s="78"/>
      <c r="M303" s="78"/>
      <c r="N303" s="78"/>
      <c r="O303" s="78">
        <v>2.5000000000000001E-3</v>
      </c>
      <c r="P303" s="78"/>
      <c r="Q303" s="78"/>
      <c r="R303" s="78"/>
      <c r="S303" s="78">
        <v>1E-3</v>
      </c>
      <c r="T303" s="78"/>
      <c r="U303" s="78"/>
      <c r="V303" s="78"/>
      <c r="W303" s="78"/>
      <c r="X303" s="79">
        <f t="shared" si="28"/>
        <v>6.4500000000000002E-2</v>
      </c>
    </row>
    <row r="304" spans="1:24" x14ac:dyDescent="0.2">
      <c r="A304" s="73" t="s">
        <v>525</v>
      </c>
      <c r="B304" s="74"/>
      <c r="C304" s="75" t="s">
        <v>526</v>
      </c>
      <c r="D304" s="75" t="str">
        <f>+'P.O.D. Worksheet'!C289</f>
        <v>27-000</v>
      </c>
      <c r="E304" s="76">
        <v>4.8500000000000001E-2</v>
      </c>
      <c r="F304" s="77" t="str">
        <f t="shared" si="24"/>
        <v>*</v>
      </c>
      <c r="G304" s="78">
        <v>0.01</v>
      </c>
      <c r="H304" s="78">
        <v>2.5000000000000001E-3</v>
      </c>
      <c r="I304" s="78"/>
      <c r="J304" s="78"/>
      <c r="K304" s="78"/>
      <c r="L304" s="78"/>
      <c r="M304" s="78"/>
      <c r="N304" s="78"/>
      <c r="O304" s="78">
        <v>2.5000000000000001E-3</v>
      </c>
      <c r="P304" s="78"/>
      <c r="Q304" s="78"/>
      <c r="R304" s="78"/>
      <c r="S304" s="78">
        <v>1E-3</v>
      </c>
      <c r="T304" s="78"/>
      <c r="U304" s="78"/>
      <c r="V304" s="78"/>
      <c r="W304" s="78"/>
      <c r="X304" s="79">
        <f t="shared" si="28"/>
        <v>6.4500000000000002E-2</v>
      </c>
    </row>
    <row r="305" spans="1:24" x14ac:dyDescent="0.2">
      <c r="A305" s="73" t="s">
        <v>527</v>
      </c>
      <c r="B305" s="74"/>
      <c r="C305" s="75" t="s">
        <v>528</v>
      </c>
      <c r="D305" s="75" t="str">
        <f>+'P.O.D. Worksheet'!C290</f>
        <v>27-008</v>
      </c>
      <c r="E305" s="76">
        <v>4.8500000000000001E-2</v>
      </c>
      <c r="F305" s="77" t="str">
        <f t="shared" si="24"/>
        <v>*</v>
      </c>
      <c r="G305" s="78">
        <v>0.01</v>
      </c>
      <c r="H305" s="78">
        <v>2.5000000000000001E-3</v>
      </c>
      <c r="I305" s="78"/>
      <c r="J305" s="78"/>
      <c r="K305" s="78"/>
      <c r="L305" s="78"/>
      <c r="M305" s="78">
        <v>3.0000000000000001E-3</v>
      </c>
      <c r="N305" s="78"/>
      <c r="O305" s="78">
        <v>2.5000000000000001E-3</v>
      </c>
      <c r="P305" s="78"/>
      <c r="Q305" s="78"/>
      <c r="R305" s="78"/>
      <c r="S305" s="78">
        <v>1E-3</v>
      </c>
      <c r="T305" s="78"/>
      <c r="U305" s="78"/>
      <c r="V305" s="78"/>
      <c r="W305" s="78"/>
      <c r="X305" s="79">
        <f t="shared" si="28"/>
        <v>6.7500000000000004E-2</v>
      </c>
    </row>
    <row r="306" spans="1:24" x14ac:dyDescent="0.2">
      <c r="A306" s="73" t="s">
        <v>529</v>
      </c>
      <c r="B306" s="74"/>
      <c r="C306" s="75" t="s">
        <v>530</v>
      </c>
      <c r="D306" s="75" t="str">
        <f>+'P.O.D. Worksheet'!C291</f>
        <v>27-010</v>
      </c>
      <c r="E306" s="76">
        <v>4.8500000000000001E-2</v>
      </c>
      <c r="F306" s="77" t="str">
        <f t="shared" si="24"/>
        <v>*</v>
      </c>
      <c r="G306" s="78">
        <v>0.01</v>
      </c>
      <c r="H306" s="78">
        <v>2.5000000000000001E-3</v>
      </c>
      <c r="I306" s="78"/>
      <c r="J306" s="78"/>
      <c r="K306" s="78"/>
      <c r="L306" s="78"/>
      <c r="M306" s="78">
        <v>3.0000000000000001E-3</v>
      </c>
      <c r="N306" s="78"/>
      <c r="O306" s="78">
        <v>2.5000000000000001E-3</v>
      </c>
      <c r="P306" s="78"/>
      <c r="Q306" s="78"/>
      <c r="R306" s="78"/>
      <c r="S306" s="78">
        <v>1E-3</v>
      </c>
      <c r="T306" s="78"/>
      <c r="U306" s="78"/>
      <c r="V306" s="78"/>
      <c r="W306" s="78"/>
      <c r="X306" s="79">
        <f t="shared" si="28"/>
        <v>6.7500000000000004E-2</v>
      </c>
    </row>
    <row r="307" spans="1:24" x14ac:dyDescent="0.2">
      <c r="A307" s="73" t="s">
        <v>531</v>
      </c>
      <c r="B307" s="74"/>
      <c r="C307" s="75" t="s">
        <v>532</v>
      </c>
      <c r="D307" s="75" t="str">
        <f>+'P.O.D. Worksheet'!C292</f>
        <v>27-011</v>
      </c>
      <c r="E307" s="76">
        <v>4.8500000000000001E-2</v>
      </c>
      <c r="F307" s="77" t="str">
        <f t="shared" si="24"/>
        <v>*</v>
      </c>
      <c r="G307" s="78">
        <v>0.01</v>
      </c>
      <c r="H307" s="78">
        <v>2.5000000000000001E-3</v>
      </c>
      <c r="I307" s="78"/>
      <c r="J307" s="78"/>
      <c r="K307" s="78"/>
      <c r="L307" s="78"/>
      <c r="M307" s="78">
        <v>3.0000000000000001E-3</v>
      </c>
      <c r="N307" s="78"/>
      <c r="O307" s="78">
        <v>2.5000000000000001E-3</v>
      </c>
      <c r="P307" s="78"/>
      <c r="Q307" s="78"/>
      <c r="R307" s="78"/>
      <c r="S307" s="78">
        <v>1E-3</v>
      </c>
      <c r="T307" s="78"/>
      <c r="U307" s="78"/>
      <c r="V307" s="78"/>
      <c r="W307" s="78"/>
      <c r="X307" s="79">
        <f t="shared" si="28"/>
        <v>6.7500000000000004E-2</v>
      </c>
    </row>
    <row r="308" spans="1:24" x14ac:dyDescent="0.2">
      <c r="A308" s="73" t="s">
        <v>540</v>
      </c>
      <c r="B308" s="74"/>
      <c r="C308" s="75" t="s">
        <v>541</v>
      </c>
      <c r="D308" s="75" t="str">
        <f>+'P.O.D. Worksheet'!C293</f>
        <v>27-000</v>
      </c>
      <c r="E308" s="76">
        <v>4.8500000000000001E-2</v>
      </c>
      <c r="F308" s="77" t="str">
        <f t="shared" si="24"/>
        <v>*</v>
      </c>
      <c r="G308" s="78">
        <v>0.01</v>
      </c>
      <c r="H308" s="78">
        <v>2.5000000000000001E-3</v>
      </c>
      <c r="I308" s="78"/>
      <c r="J308" s="78"/>
      <c r="K308" s="78"/>
      <c r="L308" s="78"/>
      <c r="M308" s="78"/>
      <c r="N308" s="78"/>
      <c r="O308" s="78">
        <v>2.5000000000000001E-3</v>
      </c>
      <c r="P308" s="78"/>
      <c r="Q308" s="78"/>
      <c r="R308" s="78"/>
      <c r="S308" s="78">
        <v>1E-3</v>
      </c>
      <c r="T308" s="78"/>
      <c r="U308" s="78"/>
      <c r="V308" s="78"/>
      <c r="W308" s="78"/>
      <c r="X308" s="79">
        <f t="shared" si="28"/>
        <v>6.4500000000000002E-2</v>
      </c>
    </row>
    <row r="309" spans="1:24" x14ac:dyDescent="0.2">
      <c r="A309" s="73" t="s">
        <v>15</v>
      </c>
      <c r="B309" s="74"/>
      <c r="C309" s="84" t="s">
        <v>16</v>
      </c>
      <c r="D309" s="84" t="str">
        <f>+'P.O.D. Worksheet'!C294</f>
        <v>27-000</v>
      </c>
      <c r="E309" s="76">
        <v>4.8500000000000001E-2</v>
      </c>
      <c r="F309" s="77" t="str">
        <f t="shared" si="24"/>
        <v>*</v>
      </c>
      <c r="G309" s="78">
        <v>0.01</v>
      </c>
      <c r="H309" s="78">
        <v>2.5000000000000001E-3</v>
      </c>
      <c r="I309" s="78"/>
      <c r="J309" s="78"/>
      <c r="K309" s="78"/>
      <c r="L309" s="78"/>
      <c r="M309" s="78"/>
      <c r="N309" s="78"/>
      <c r="O309" s="78">
        <v>2.5000000000000001E-3</v>
      </c>
      <c r="P309" s="78"/>
      <c r="Q309" s="78"/>
      <c r="R309" s="78"/>
      <c r="S309" s="78">
        <v>1E-3</v>
      </c>
      <c r="T309" s="78"/>
      <c r="U309" s="78"/>
      <c r="V309" s="78"/>
      <c r="W309" s="78"/>
      <c r="X309" s="79">
        <f t="shared" si="28"/>
        <v>6.4500000000000002E-2</v>
      </c>
    </row>
    <row r="310" spans="1:24" x14ac:dyDescent="0.2">
      <c r="A310" s="73" t="s">
        <v>542</v>
      </c>
      <c r="B310" s="74"/>
      <c r="C310" s="75" t="s">
        <v>543</v>
      </c>
      <c r="D310" s="75" t="str">
        <f>+'P.O.D. Worksheet'!C295</f>
        <v>27-000</v>
      </c>
      <c r="E310" s="76">
        <v>4.8500000000000001E-2</v>
      </c>
      <c r="F310" s="77" t="str">
        <f t="shared" si="24"/>
        <v>*</v>
      </c>
      <c r="G310" s="78">
        <v>0.01</v>
      </c>
      <c r="H310" s="78">
        <v>2.5000000000000001E-3</v>
      </c>
      <c r="I310" s="78"/>
      <c r="J310" s="78"/>
      <c r="K310" s="78"/>
      <c r="L310" s="78"/>
      <c r="M310" s="78"/>
      <c r="N310" s="78"/>
      <c r="O310" s="78">
        <v>2.5000000000000001E-3</v>
      </c>
      <c r="P310" s="78"/>
      <c r="Q310" s="78"/>
      <c r="R310" s="78"/>
      <c r="S310" s="78">
        <v>1E-3</v>
      </c>
      <c r="T310" s="78"/>
      <c r="U310" s="78"/>
      <c r="V310" s="78"/>
      <c r="W310" s="78"/>
      <c r="X310" s="79">
        <f t="shared" si="28"/>
        <v>6.4500000000000002E-2</v>
      </c>
    </row>
    <row r="311" spans="1:24" x14ac:dyDescent="0.2">
      <c r="A311" s="73" t="s">
        <v>544</v>
      </c>
      <c r="B311" s="74"/>
      <c r="C311" s="75" t="s">
        <v>545</v>
      </c>
      <c r="D311" s="75" t="str">
        <f>+'P.O.D. Worksheet'!C296</f>
        <v>27-020</v>
      </c>
      <c r="E311" s="76">
        <v>4.8500000000000001E-2</v>
      </c>
      <c r="F311" s="77" t="str">
        <f t="shared" si="24"/>
        <v>*</v>
      </c>
      <c r="G311" s="78">
        <v>0.01</v>
      </c>
      <c r="H311" s="78">
        <v>2.5000000000000001E-3</v>
      </c>
      <c r="I311" s="78"/>
      <c r="J311" s="78"/>
      <c r="K311" s="78"/>
      <c r="L311" s="78"/>
      <c r="M311" s="78">
        <v>3.0000000000000001E-3</v>
      </c>
      <c r="N311" s="78"/>
      <c r="O311" s="78">
        <v>2.5000000000000001E-3</v>
      </c>
      <c r="P311" s="78"/>
      <c r="Q311" s="78"/>
      <c r="R311" s="78"/>
      <c r="S311" s="78">
        <v>1E-3</v>
      </c>
      <c r="T311" s="78"/>
      <c r="U311" s="78"/>
      <c r="V311" s="78"/>
      <c r="W311" s="78"/>
      <c r="X311" s="79">
        <f t="shared" si="28"/>
        <v>6.7500000000000004E-2</v>
      </c>
    </row>
    <row r="312" spans="1:24" x14ac:dyDescent="0.2">
      <c r="A312" s="73" t="s">
        <v>551</v>
      </c>
      <c r="B312" s="74"/>
      <c r="C312" s="75" t="s">
        <v>552</v>
      </c>
      <c r="D312" s="75" t="str">
        <f>+'P.O.D. Worksheet'!C297</f>
        <v>27-021</v>
      </c>
      <c r="E312" s="76">
        <v>4.8500000000000001E-2</v>
      </c>
      <c r="F312" s="77" t="str">
        <f t="shared" si="24"/>
        <v>*</v>
      </c>
      <c r="G312" s="78">
        <v>0.01</v>
      </c>
      <c r="H312" s="78">
        <v>2.5000000000000001E-3</v>
      </c>
      <c r="I312" s="78"/>
      <c r="J312" s="78"/>
      <c r="K312" s="78"/>
      <c r="L312" s="78"/>
      <c r="M312" s="78">
        <v>3.0000000000000001E-3</v>
      </c>
      <c r="N312" s="78"/>
      <c r="O312" s="78">
        <v>2.5000000000000001E-3</v>
      </c>
      <c r="P312" s="78"/>
      <c r="Q312" s="78"/>
      <c r="R312" s="78"/>
      <c r="S312" s="78">
        <v>1E-3</v>
      </c>
      <c r="T312" s="78"/>
      <c r="U312" s="78"/>
      <c r="V312" s="78"/>
      <c r="W312" s="78"/>
      <c r="X312" s="79">
        <f t="shared" si="28"/>
        <v>6.7500000000000004E-2</v>
      </c>
    </row>
    <row r="313" spans="1:24" x14ac:dyDescent="0.2">
      <c r="A313" s="73" t="s">
        <v>553</v>
      </c>
      <c r="B313" s="74"/>
      <c r="C313" s="75" t="s">
        <v>554</v>
      </c>
      <c r="D313" s="75" t="str">
        <f>+'P.O.D. Worksheet'!C298</f>
        <v>27-023</v>
      </c>
      <c r="E313" s="76">
        <v>4.8500000000000001E-2</v>
      </c>
      <c r="F313" s="77" t="str">
        <f t="shared" si="24"/>
        <v>*</v>
      </c>
      <c r="G313" s="78">
        <v>0.01</v>
      </c>
      <c r="H313" s="78">
        <v>2.5000000000000001E-3</v>
      </c>
      <c r="I313" s="78"/>
      <c r="J313" s="78"/>
      <c r="K313" s="78"/>
      <c r="L313" s="78"/>
      <c r="M313" s="78"/>
      <c r="N313" s="78"/>
      <c r="O313" s="78">
        <v>2.5000000000000001E-3</v>
      </c>
      <c r="P313" s="78"/>
      <c r="Q313" s="78"/>
      <c r="R313" s="78"/>
      <c r="S313" s="78">
        <v>1E-3</v>
      </c>
      <c r="T313" s="78"/>
      <c r="U313" s="78"/>
      <c r="V313" s="78">
        <v>1.6E-2</v>
      </c>
      <c r="W313" s="78"/>
      <c r="X313" s="79">
        <f t="shared" si="28"/>
        <v>8.0500000000000002E-2</v>
      </c>
    </row>
    <row r="314" spans="1:24" x14ac:dyDescent="0.2">
      <c r="A314" s="73" t="s">
        <v>555</v>
      </c>
      <c r="B314" s="74"/>
      <c r="C314" s="75" t="s">
        <v>556</v>
      </c>
      <c r="D314" s="75" t="str">
        <f>+'P.O.D. Worksheet'!C299</f>
        <v>27-000</v>
      </c>
      <c r="E314" s="76">
        <v>4.8500000000000001E-2</v>
      </c>
      <c r="F314" s="77" t="str">
        <f t="shared" si="24"/>
        <v>*</v>
      </c>
      <c r="G314" s="78">
        <v>0.01</v>
      </c>
      <c r="H314" s="78">
        <v>2.5000000000000001E-3</v>
      </c>
      <c r="I314" s="78"/>
      <c r="J314" s="78"/>
      <c r="K314" s="78"/>
      <c r="L314" s="78"/>
      <c r="M314" s="78"/>
      <c r="N314" s="78"/>
      <c r="O314" s="78">
        <v>2.5000000000000001E-3</v>
      </c>
      <c r="P314" s="78"/>
      <c r="Q314" s="78"/>
      <c r="R314" s="78"/>
      <c r="S314" s="78">
        <v>1E-3</v>
      </c>
      <c r="T314" s="78"/>
      <c r="U314" s="78"/>
      <c r="V314" s="78"/>
      <c r="W314" s="78"/>
      <c r="X314" s="79">
        <f t="shared" si="28"/>
        <v>6.4500000000000002E-2</v>
      </c>
    </row>
    <row r="315" spans="1:24" x14ac:dyDescent="0.2">
      <c r="A315" s="73" t="s">
        <v>557</v>
      </c>
      <c r="B315" s="74"/>
      <c r="C315" s="75" t="s">
        <v>558</v>
      </c>
      <c r="D315" s="75" t="str">
        <f>+'P.O.D. Worksheet'!C300</f>
        <v>27-026</v>
      </c>
      <c r="E315" s="76">
        <v>4.8500000000000001E-2</v>
      </c>
      <c r="F315" s="77" t="str">
        <f t="shared" si="24"/>
        <v>*</v>
      </c>
      <c r="G315" s="78">
        <v>0.01</v>
      </c>
      <c r="H315" s="78">
        <v>2.5000000000000001E-3</v>
      </c>
      <c r="I315" s="78"/>
      <c r="J315" s="78"/>
      <c r="K315" s="78"/>
      <c r="L315" s="78"/>
      <c r="M315" s="78"/>
      <c r="N315" s="78"/>
      <c r="O315" s="78">
        <v>2.5000000000000001E-3</v>
      </c>
      <c r="P315" s="78"/>
      <c r="Q315" s="78"/>
      <c r="R315" s="78"/>
      <c r="S315" s="78">
        <v>1E-3</v>
      </c>
      <c r="T315" s="78"/>
      <c r="U315" s="78"/>
      <c r="V315" s="78">
        <v>0.01</v>
      </c>
      <c r="W315" s="78"/>
      <c r="X315" s="79">
        <f t="shared" si="28"/>
        <v>7.4499999999999997E-2</v>
      </c>
    </row>
    <row r="316" spans="1:24" x14ac:dyDescent="0.2">
      <c r="A316" s="73" t="s">
        <v>559</v>
      </c>
      <c r="B316" s="74"/>
      <c r="C316" s="75" t="s">
        <v>560</v>
      </c>
      <c r="D316" s="75" t="str">
        <f>+'P.O.D. Worksheet'!C301</f>
        <v>27-027</v>
      </c>
      <c r="E316" s="76">
        <v>4.8500000000000001E-2</v>
      </c>
      <c r="F316" s="77" t="str">
        <f t="shared" si="24"/>
        <v>*</v>
      </c>
      <c r="G316" s="78">
        <v>0.01</v>
      </c>
      <c r="H316" s="78">
        <v>2.5000000000000001E-3</v>
      </c>
      <c r="I316" s="78"/>
      <c r="J316" s="78"/>
      <c r="K316" s="78"/>
      <c r="L316" s="78"/>
      <c r="M316" s="78">
        <v>3.0000000000000001E-3</v>
      </c>
      <c r="N316" s="78"/>
      <c r="O316" s="78">
        <v>2.5000000000000001E-3</v>
      </c>
      <c r="P316" s="78"/>
      <c r="Q316" s="78"/>
      <c r="R316" s="78"/>
      <c r="S316" s="78">
        <v>1E-3</v>
      </c>
      <c r="T316" s="78"/>
      <c r="U316" s="78"/>
      <c r="V316" s="78"/>
      <c r="W316" s="78"/>
      <c r="X316" s="79">
        <f t="shared" si="28"/>
        <v>6.7500000000000004E-2</v>
      </c>
    </row>
    <row r="317" spans="1:24" x14ac:dyDescent="0.2">
      <c r="A317" s="73" t="s">
        <v>561</v>
      </c>
      <c r="B317" s="74"/>
      <c r="C317" s="75" t="s">
        <v>562</v>
      </c>
      <c r="D317" s="75" t="str">
        <f>+'P.O.D. Worksheet'!C302</f>
        <v>27-000</v>
      </c>
      <c r="E317" s="76">
        <v>4.8500000000000001E-2</v>
      </c>
      <c r="F317" s="77" t="str">
        <f t="shared" si="24"/>
        <v>*</v>
      </c>
      <c r="G317" s="78">
        <v>0.01</v>
      </c>
      <c r="H317" s="78">
        <v>2.5000000000000001E-3</v>
      </c>
      <c r="I317" s="78"/>
      <c r="J317" s="78"/>
      <c r="K317" s="78"/>
      <c r="L317" s="78"/>
      <c r="M317" s="78"/>
      <c r="N317" s="78"/>
      <c r="O317" s="78">
        <v>2.5000000000000001E-3</v>
      </c>
      <c r="P317" s="78"/>
      <c r="Q317" s="78"/>
      <c r="R317" s="78"/>
      <c r="S317" s="78">
        <v>1E-3</v>
      </c>
      <c r="T317" s="78"/>
      <c r="U317" s="78"/>
      <c r="V317" s="78"/>
      <c r="W317" s="78"/>
      <c r="X317" s="79">
        <f t="shared" si="28"/>
        <v>6.4500000000000002E-2</v>
      </c>
    </row>
    <row r="318" spans="1:24" ht="6" customHeight="1" x14ac:dyDescent="0.2">
      <c r="A318" s="80"/>
      <c r="B318" s="81"/>
      <c r="C318" s="81"/>
      <c r="D318" s="81"/>
      <c r="E318" s="82"/>
      <c r="F318" s="82" t="str">
        <f t="shared" si="24"/>
        <v/>
      </c>
      <c r="G318" s="82"/>
      <c r="H318" s="82"/>
      <c r="I318" s="82"/>
      <c r="J318" s="82"/>
      <c r="K318" s="82"/>
      <c r="L318" s="82"/>
      <c r="M318" s="82"/>
      <c r="N318" s="82"/>
      <c r="O318" s="82"/>
      <c r="P318" s="82"/>
      <c r="Q318" s="82"/>
      <c r="R318" s="82"/>
      <c r="S318" s="82"/>
      <c r="T318" s="82"/>
      <c r="U318" s="82"/>
      <c r="V318" s="82"/>
      <c r="W318" s="82"/>
      <c r="X318" s="82"/>
    </row>
    <row r="319" spans="1:24" x14ac:dyDescent="0.2">
      <c r="A319" s="73" t="s">
        <v>563</v>
      </c>
      <c r="B319" s="74"/>
      <c r="C319" s="75" t="s">
        <v>564</v>
      </c>
      <c r="D319" s="75" t="str">
        <f>+'P.O.D. Worksheet'!C304</f>
        <v>28-000</v>
      </c>
      <c r="E319" s="76">
        <v>4.8500000000000001E-2</v>
      </c>
      <c r="F319" s="77" t="str">
        <f t="shared" si="24"/>
        <v>*</v>
      </c>
      <c r="G319" s="78">
        <v>0.01</v>
      </c>
      <c r="H319" s="78">
        <v>2.5000000000000001E-3</v>
      </c>
      <c r="I319" s="78"/>
      <c r="J319" s="78"/>
      <c r="K319" s="78"/>
      <c r="L319" s="78"/>
      <c r="M319" s="78"/>
      <c r="N319" s="78"/>
      <c r="O319" s="78"/>
      <c r="P319" s="78"/>
      <c r="Q319" s="78"/>
      <c r="R319" s="78"/>
      <c r="S319" s="78"/>
      <c r="T319" s="78"/>
      <c r="U319" s="78"/>
      <c r="V319" s="78"/>
      <c r="W319" s="78"/>
      <c r="X319" s="79">
        <f t="shared" ref="X319:X324" si="29">SUM(E319:W319)</f>
        <v>6.1000000000000006E-2</v>
      </c>
    </row>
    <row r="320" spans="1:24" x14ac:dyDescent="0.2">
      <c r="A320" s="73" t="s">
        <v>565</v>
      </c>
      <c r="B320" s="74"/>
      <c r="C320" s="75" t="s">
        <v>566</v>
      </c>
      <c r="D320" s="75" t="str">
        <f>+'P.O.D. Worksheet'!C305</f>
        <v>28-000</v>
      </c>
      <c r="E320" s="76">
        <v>4.8500000000000001E-2</v>
      </c>
      <c r="F320" s="77" t="str">
        <f t="shared" si="24"/>
        <v>*</v>
      </c>
      <c r="G320" s="78">
        <v>0.01</v>
      </c>
      <c r="H320" s="78">
        <v>2.5000000000000001E-3</v>
      </c>
      <c r="I320" s="78"/>
      <c r="J320" s="78"/>
      <c r="K320" s="78"/>
      <c r="L320" s="78"/>
      <c r="M320" s="78"/>
      <c r="N320" s="78"/>
      <c r="O320" s="78"/>
      <c r="P320" s="78"/>
      <c r="Q320" s="78"/>
      <c r="R320" s="78"/>
      <c r="S320" s="78"/>
      <c r="T320" s="78"/>
      <c r="U320" s="78"/>
      <c r="V320" s="78"/>
      <c r="W320" s="78"/>
      <c r="X320" s="79">
        <f t="shared" si="29"/>
        <v>6.1000000000000006E-2</v>
      </c>
    </row>
    <row r="321" spans="1:24" x14ac:dyDescent="0.2">
      <c r="A321" s="73" t="s">
        <v>17</v>
      </c>
      <c r="B321" s="74"/>
      <c r="C321" s="84" t="s">
        <v>18</v>
      </c>
      <c r="D321" s="84" t="str">
        <f>+'P.O.D. Worksheet'!C306</f>
        <v>28-000</v>
      </c>
      <c r="E321" s="76">
        <v>4.8500000000000001E-2</v>
      </c>
      <c r="F321" s="77" t="str">
        <f t="shared" si="24"/>
        <v>*</v>
      </c>
      <c r="G321" s="78">
        <v>0.01</v>
      </c>
      <c r="H321" s="78">
        <v>2.5000000000000001E-3</v>
      </c>
      <c r="I321" s="78"/>
      <c r="J321" s="78"/>
      <c r="K321" s="78"/>
      <c r="L321" s="78"/>
      <c r="M321" s="78"/>
      <c r="N321" s="78"/>
      <c r="O321" s="78"/>
      <c r="P321" s="78"/>
      <c r="Q321" s="78"/>
      <c r="R321" s="78"/>
      <c r="S321" s="78"/>
      <c r="T321" s="78"/>
      <c r="U321" s="78"/>
      <c r="V321" s="78"/>
      <c r="W321" s="78"/>
      <c r="X321" s="79">
        <f t="shared" si="29"/>
        <v>6.1000000000000006E-2</v>
      </c>
    </row>
    <row r="322" spans="1:24" x14ac:dyDescent="0.2">
      <c r="A322" s="73" t="s">
        <v>567</v>
      </c>
      <c r="B322" s="74"/>
      <c r="C322" s="75" t="s">
        <v>568</v>
      </c>
      <c r="D322" s="75" t="str">
        <f>+'P.O.D. Worksheet'!C307</f>
        <v>28-000</v>
      </c>
      <c r="E322" s="76">
        <v>4.8500000000000001E-2</v>
      </c>
      <c r="F322" s="77" t="str">
        <f t="shared" si="24"/>
        <v>*</v>
      </c>
      <c r="G322" s="78">
        <v>0.01</v>
      </c>
      <c r="H322" s="78">
        <v>2.5000000000000001E-3</v>
      </c>
      <c r="I322" s="78"/>
      <c r="J322" s="78"/>
      <c r="K322" s="78"/>
      <c r="L322" s="78"/>
      <c r="M322" s="78"/>
      <c r="N322" s="78"/>
      <c r="O322" s="78"/>
      <c r="P322" s="78"/>
      <c r="Q322" s="78"/>
      <c r="R322" s="78"/>
      <c r="S322" s="78"/>
      <c r="T322" s="78"/>
      <c r="U322" s="78"/>
      <c r="V322" s="78"/>
      <c r="W322" s="78"/>
      <c r="X322" s="79">
        <f t="shared" si="29"/>
        <v>6.1000000000000006E-2</v>
      </c>
    </row>
    <row r="323" spans="1:24" x14ac:dyDescent="0.2">
      <c r="A323" s="73" t="s">
        <v>569</v>
      </c>
      <c r="B323" s="74"/>
      <c r="C323" s="75" t="s">
        <v>570</v>
      </c>
      <c r="D323" s="75" t="str">
        <f>+'P.O.D. Worksheet'!C308</f>
        <v>28-000</v>
      </c>
      <c r="E323" s="76">
        <v>4.8500000000000001E-2</v>
      </c>
      <c r="F323" s="77" t="str">
        <f t="shared" si="24"/>
        <v>*</v>
      </c>
      <c r="G323" s="78">
        <v>0.01</v>
      </c>
      <c r="H323" s="78">
        <v>2.5000000000000001E-3</v>
      </c>
      <c r="I323" s="78"/>
      <c r="J323" s="78"/>
      <c r="K323" s="78"/>
      <c r="L323" s="78"/>
      <c r="M323" s="78"/>
      <c r="N323" s="78"/>
      <c r="O323" s="78"/>
      <c r="P323" s="78"/>
      <c r="Q323" s="78"/>
      <c r="R323" s="78"/>
      <c r="S323" s="78"/>
      <c r="T323" s="78"/>
      <c r="U323" s="78"/>
      <c r="V323" s="78"/>
      <c r="W323" s="78"/>
      <c r="X323" s="79">
        <f t="shared" si="29"/>
        <v>6.1000000000000006E-2</v>
      </c>
    </row>
    <row r="324" spans="1:24" x14ac:dyDescent="0.2">
      <c r="A324" s="73" t="s">
        <v>571</v>
      </c>
      <c r="B324" s="74"/>
      <c r="C324" s="75" t="s">
        <v>572</v>
      </c>
      <c r="D324" s="75" t="str">
        <f>+'P.O.D. Worksheet'!C309</f>
        <v>28-000</v>
      </c>
      <c r="E324" s="76">
        <v>4.8500000000000001E-2</v>
      </c>
      <c r="F324" s="77" t="str">
        <f t="shared" si="24"/>
        <v>*</v>
      </c>
      <c r="G324" s="78">
        <v>0.01</v>
      </c>
      <c r="H324" s="78">
        <v>2.5000000000000001E-3</v>
      </c>
      <c r="I324" s="78"/>
      <c r="J324" s="78"/>
      <c r="K324" s="78"/>
      <c r="L324" s="78"/>
      <c r="M324" s="78"/>
      <c r="N324" s="78"/>
      <c r="O324" s="78"/>
      <c r="P324" s="78"/>
      <c r="Q324" s="78"/>
      <c r="R324" s="78"/>
      <c r="S324" s="78"/>
      <c r="T324" s="78"/>
      <c r="U324" s="78"/>
      <c r="V324" s="78"/>
      <c r="W324" s="78"/>
      <c r="X324" s="79">
        <f t="shared" si="29"/>
        <v>6.1000000000000006E-2</v>
      </c>
    </row>
    <row r="325" spans="1:24" ht="6" customHeight="1" x14ac:dyDescent="0.2">
      <c r="A325" s="80"/>
      <c r="B325" s="81"/>
      <c r="C325" s="81"/>
      <c r="D325" s="81"/>
      <c r="E325" s="82"/>
      <c r="F325" s="82" t="str">
        <f t="shared" si="24"/>
        <v/>
      </c>
      <c r="G325" s="82"/>
      <c r="H325" s="82"/>
      <c r="I325" s="82"/>
      <c r="J325" s="82"/>
      <c r="K325" s="82"/>
      <c r="L325" s="82"/>
      <c r="M325" s="82"/>
      <c r="N325" s="82"/>
      <c r="O325" s="82"/>
      <c r="P325" s="82"/>
      <c r="Q325" s="82"/>
      <c r="R325" s="82"/>
      <c r="S325" s="82"/>
      <c r="T325" s="82"/>
      <c r="U325" s="82"/>
      <c r="V325" s="82"/>
      <c r="W325" s="82"/>
      <c r="X325" s="82"/>
    </row>
    <row r="326" spans="1:24" x14ac:dyDescent="0.2">
      <c r="A326" s="73" t="s">
        <v>573</v>
      </c>
      <c r="B326" s="74"/>
      <c r="C326" s="75" t="s">
        <v>574</v>
      </c>
      <c r="D326" s="75" t="str">
        <f>+'P.O.D. Worksheet'!C311</f>
        <v>29-000</v>
      </c>
      <c r="E326" s="76">
        <v>4.8500000000000001E-2</v>
      </c>
      <c r="F326" s="77" t="str">
        <f t="shared" si="24"/>
        <v>*</v>
      </c>
      <c r="G326" s="78">
        <v>0.01</v>
      </c>
      <c r="H326" s="78">
        <v>2.5000000000000001E-3</v>
      </c>
      <c r="I326" s="78">
        <v>2.5000000000000001E-3</v>
      </c>
      <c r="J326" s="78">
        <v>2.5000000000000001E-3</v>
      </c>
      <c r="K326" s="78"/>
      <c r="L326" s="78">
        <v>2.5000000000000001E-3</v>
      </c>
      <c r="M326" s="78"/>
      <c r="N326" s="78"/>
      <c r="O326" s="78">
        <v>2.5000000000000001E-3</v>
      </c>
      <c r="P326" s="78"/>
      <c r="Q326" s="78">
        <v>5.0000000000000001E-4</v>
      </c>
      <c r="R326" s="78"/>
      <c r="S326" s="78">
        <v>1E-3</v>
      </c>
      <c r="T326" s="78"/>
      <c r="U326" s="78"/>
      <c r="V326" s="78"/>
      <c r="W326" s="78"/>
      <c r="X326" s="79">
        <f t="shared" ref="X326:X343" si="30">SUM(E326:W326)</f>
        <v>7.2500000000000009E-2</v>
      </c>
    </row>
    <row r="327" spans="1:24" x14ac:dyDescent="0.2">
      <c r="A327" s="73" t="s">
        <v>575</v>
      </c>
      <c r="B327" s="74"/>
      <c r="C327" s="75" t="s">
        <v>576</v>
      </c>
      <c r="D327" s="75" t="str">
        <f>+'P.O.D. Worksheet'!C312</f>
        <v>29-000</v>
      </c>
      <c r="E327" s="76">
        <v>4.8500000000000001E-2</v>
      </c>
      <c r="F327" s="77" t="str">
        <f t="shared" si="24"/>
        <v>*</v>
      </c>
      <c r="G327" s="78">
        <v>0.01</v>
      </c>
      <c r="H327" s="78">
        <v>2.5000000000000001E-3</v>
      </c>
      <c r="I327" s="78">
        <v>2.5000000000000001E-3</v>
      </c>
      <c r="J327" s="78">
        <v>2.5000000000000001E-3</v>
      </c>
      <c r="K327" s="78"/>
      <c r="L327" s="78">
        <v>2.5000000000000001E-3</v>
      </c>
      <c r="M327" s="78"/>
      <c r="N327" s="78"/>
      <c r="O327" s="78">
        <v>2.5000000000000001E-3</v>
      </c>
      <c r="P327" s="78"/>
      <c r="Q327" s="78">
        <v>5.0000000000000001E-4</v>
      </c>
      <c r="R327" s="78"/>
      <c r="S327" s="78">
        <v>1E-3</v>
      </c>
      <c r="T327" s="78"/>
      <c r="U327" s="78"/>
      <c r="V327" s="78"/>
      <c r="W327" s="78"/>
      <c r="X327" s="79">
        <f t="shared" si="30"/>
        <v>7.2500000000000009E-2</v>
      </c>
    </row>
    <row r="328" spans="1:24" x14ac:dyDescent="0.2">
      <c r="A328" s="73" t="s">
        <v>577</v>
      </c>
      <c r="B328" s="74"/>
      <c r="C328" s="75" t="s">
        <v>578</v>
      </c>
      <c r="D328" s="75" t="str">
        <f>+'P.O.D. Worksheet'!C313</f>
        <v>29-000</v>
      </c>
      <c r="E328" s="76">
        <v>4.8500000000000001E-2</v>
      </c>
      <c r="F328" s="77" t="str">
        <f t="shared" si="24"/>
        <v>*</v>
      </c>
      <c r="G328" s="78">
        <v>0.01</v>
      </c>
      <c r="H328" s="78">
        <v>2.5000000000000001E-3</v>
      </c>
      <c r="I328" s="78">
        <v>2.5000000000000001E-3</v>
      </c>
      <c r="J328" s="78">
        <v>2.5000000000000001E-3</v>
      </c>
      <c r="K328" s="78"/>
      <c r="L328" s="78">
        <v>2.5000000000000001E-3</v>
      </c>
      <c r="M328" s="78"/>
      <c r="N328" s="78"/>
      <c r="O328" s="78">
        <v>2.5000000000000001E-3</v>
      </c>
      <c r="P328" s="78"/>
      <c r="Q328" s="78">
        <v>5.0000000000000001E-4</v>
      </c>
      <c r="R328" s="78"/>
      <c r="S328" s="78">
        <v>1E-3</v>
      </c>
      <c r="T328" s="78"/>
      <c r="U328" s="78"/>
      <c r="V328" s="78"/>
      <c r="W328" s="78"/>
      <c r="X328" s="79">
        <f t="shared" si="30"/>
        <v>7.2500000000000009E-2</v>
      </c>
    </row>
    <row r="329" spans="1:24" x14ac:dyDescent="0.2">
      <c r="A329" s="73" t="s">
        <v>612</v>
      </c>
      <c r="B329" s="74"/>
      <c r="C329" s="84" t="s">
        <v>613</v>
      </c>
      <c r="D329" s="84" t="str">
        <f>+'P.O.D. Worksheet'!C314</f>
        <v>29-000</v>
      </c>
      <c r="E329" s="76">
        <v>4.8500000000000001E-2</v>
      </c>
      <c r="F329" s="77" t="str">
        <f t="shared" si="24"/>
        <v>*</v>
      </c>
      <c r="G329" s="78">
        <v>0.01</v>
      </c>
      <c r="H329" s="78">
        <v>2.5000000000000001E-3</v>
      </c>
      <c r="I329" s="78">
        <v>2.5000000000000001E-3</v>
      </c>
      <c r="J329" s="78">
        <v>2.5000000000000001E-3</v>
      </c>
      <c r="K329" s="78"/>
      <c r="L329" s="78">
        <v>2.5000000000000001E-3</v>
      </c>
      <c r="M329" s="78"/>
      <c r="N329" s="78"/>
      <c r="O329" s="78">
        <v>2.5000000000000001E-3</v>
      </c>
      <c r="P329" s="78"/>
      <c r="Q329" s="78">
        <v>5.0000000000000001E-4</v>
      </c>
      <c r="R329" s="78"/>
      <c r="S329" s="78">
        <v>1E-3</v>
      </c>
      <c r="T329" s="78"/>
      <c r="U329" s="78"/>
      <c r="V329" s="78"/>
      <c r="W329" s="78"/>
      <c r="X329" s="79">
        <f t="shared" si="30"/>
        <v>7.2500000000000009E-2</v>
      </c>
    </row>
    <row r="330" spans="1:24" x14ac:dyDescent="0.2">
      <c r="A330" s="73" t="s">
        <v>579</v>
      </c>
      <c r="B330" s="74"/>
      <c r="C330" s="75" t="s">
        <v>580</v>
      </c>
      <c r="D330" s="75" t="str">
        <f>+'P.O.D. Worksheet'!C315</f>
        <v>29-000</v>
      </c>
      <c r="E330" s="76">
        <v>4.8500000000000001E-2</v>
      </c>
      <c r="F330" s="77" t="str">
        <f t="shared" si="24"/>
        <v>*</v>
      </c>
      <c r="G330" s="78">
        <v>0.01</v>
      </c>
      <c r="H330" s="78">
        <v>2.5000000000000001E-3</v>
      </c>
      <c r="I330" s="78">
        <v>2.5000000000000001E-3</v>
      </c>
      <c r="J330" s="78">
        <v>2.5000000000000001E-3</v>
      </c>
      <c r="K330" s="78"/>
      <c r="L330" s="78">
        <v>2.5000000000000001E-3</v>
      </c>
      <c r="M330" s="78"/>
      <c r="N330" s="78"/>
      <c r="O330" s="78">
        <v>2.5000000000000001E-3</v>
      </c>
      <c r="P330" s="78"/>
      <c r="Q330" s="78">
        <v>5.0000000000000001E-4</v>
      </c>
      <c r="R330" s="78"/>
      <c r="S330" s="78">
        <v>1E-3</v>
      </c>
      <c r="T330" s="78"/>
      <c r="U330" s="78"/>
      <c r="V330" s="78"/>
      <c r="W330" s="78"/>
      <c r="X330" s="79">
        <f t="shared" si="30"/>
        <v>7.2500000000000009E-2</v>
      </c>
    </row>
    <row r="331" spans="1:24" x14ac:dyDescent="0.2">
      <c r="A331" s="73" t="s">
        <v>11</v>
      </c>
      <c r="B331" s="74"/>
      <c r="C331" s="84" t="s">
        <v>12</v>
      </c>
      <c r="D331" s="84" t="str">
        <f>+'P.O.D. Worksheet'!C316</f>
        <v>29-000</v>
      </c>
      <c r="E331" s="76">
        <v>4.8500000000000001E-2</v>
      </c>
      <c r="F331" s="77" t="str">
        <f t="shared" si="24"/>
        <v>*</v>
      </c>
      <c r="G331" s="78">
        <v>0.01</v>
      </c>
      <c r="H331" s="78">
        <v>2.5000000000000001E-3</v>
      </c>
      <c r="I331" s="78">
        <v>2.5000000000000001E-3</v>
      </c>
      <c r="J331" s="78">
        <v>2.5000000000000001E-3</v>
      </c>
      <c r="K331" s="78"/>
      <c r="L331" s="78">
        <v>2.5000000000000001E-3</v>
      </c>
      <c r="M331" s="78"/>
      <c r="N331" s="78"/>
      <c r="O331" s="78">
        <v>2.5000000000000001E-3</v>
      </c>
      <c r="P331" s="78"/>
      <c r="Q331" s="78">
        <v>5.0000000000000001E-4</v>
      </c>
      <c r="R331" s="78"/>
      <c r="S331" s="78">
        <v>1E-3</v>
      </c>
      <c r="T331" s="78"/>
      <c r="U331" s="78"/>
      <c r="V331" s="78"/>
      <c r="W331" s="78"/>
      <c r="X331" s="79">
        <f t="shared" si="30"/>
        <v>7.2500000000000009E-2</v>
      </c>
    </row>
    <row r="332" spans="1:24" x14ac:dyDescent="0.2">
      <c r="A332" s="73" t="s">
        <v>581</v>
      </c>
      <c r="B332" s="74"/>
      <c r="C332" s="75" t="s">
        <v>582</v>
      </c>
      <c r="D332" s="75" t="str">
        <f>+'P.O.D. Worksheet'!C317</f>
        <v>29-000</v>
      </c>
      <c r="E332" s="76">
        <v>4.8500000000000001E-2</v>
      </c>
      <c r="F332" s="77" t="str">
        <f t="shared" si="24"/>
        <v>*</v>
      </c>
      <c r="G332" s="78">
        <v>0.01</v>
      </c>
      <c r="H332" s="78">
        <v>2.5000000000000001E-3</v>
      </c>
      <c r="I332" s="78">
        <v>2.5000000000000001E-3</v>
      </c>
      <c r="J332" s="78">
        <v>2.5000000000000001E-3</v>
      </c>
      <c r="K332" s="78"/>
      <c r="L332" s="78">
        <v>2.5000000000000001E-3</v>
      </c>
      <c r="M332" s="78"/>
      <c r="N332" s="78"/>
      <c r="O332" s="78">
        <v>2.5000000000000001E-3</v>
      </c>
      <c r="P332" s="78"/>
      <c r="Q332" s="78">
        <v>5.0000000000000001E-4</v>
      </c>
      <c r="R332" s="78"/>
      <c r="S332" s="78">
        <v>1E-3</v>
      </c>
      <c r="T332" s="78"/>
      <c r="U332" s="78"/>
      <c r="V332" s="78"/>
      <c r="W332" s="78"/>
      <c r="X332" s="79">
        <f t="shared" si="30"/>
        <v>7.2500000000000009E-2</v>
      </c>
    </row>
    <row r="333" spans="1:24" x14ac:dyDescent="0.2">
      <c r="A333" s="73" t="s">
        <v>583</v>
      </c>
      <c r="B333" s="74"/>
      <c r="C333" s="75" t="s">
        <v>584</v>
      </c>
      <c r="D333" s="75" t="str">
        <f>+'P.O.D. Worksheet'!C318</f>
        <v>29-000</v>
      </c>
      <c r="E333" s="76">
        <v>4.8500000000000001E-2</v>
      </c>
      <c r="F333" s="77" t="str">
        <f t="shared" si="24"/>
        <v>*</v>
      </c>
      <c r="G333" s="78">
        <v>0.01</v>
      </c>
      <c r="H333" s="78">
        <v>2.5000000000000001E-3</v>
      </c>
      <c r="I333" s="78">
        <v>2.5000000000000001E-3</v>
      </c>
      <c r="J333" s="78">
        <v>2.5000000000000001E-3</v>
      </c>
      <c r="K333" s="78"/>
      <c r="L333" s="78">
        <v>2.5000000000000001E-3</v>
      </c>
      <c r="M333" s="78"/>
      <c r="N333" s="78"/>
      <c r="O333" s="78">
        <v>2.5000000000000001E-3</v>
      </c>
      <c r="P333" s="78"/>
      <c r="Q333" s="78">
        <v>5.0000000000000001E-4</v>
      </c>
      <c r="R333" s="78"/>
      <c r="S333" s="78">
        <v>1E-3</v>
      </c>
      <c r="T333" s="78"/>
      <c r="U333" s="78"/>
      <c r="V333" s="78"/>
      <c r="W333" s="78"/>
      <c r="X333" s="79">
        <f t="shared" si="30"/>
        <v>7.2500000000000009E-2</v>
      </c>
    </row>
    <row r="334" spans="1:24" x14ac:dyDescent="0.2">
      <c r="A334" s="73" t="s">
        <v>585</v>
      </c>
      <c r="B334" s="74"/>
      <c r="C334" s="75" t="s">
        <v>586</v>
      </c>
      <c r="D334" s="75" t="str">
        <f>+'P.O.D. Worksheet'!C319</f>
        <v>29-000</v>
      </c>
      <c r="E334" s="76">
        <v>4.8500000000000001E-2</v>
      </c>
      <c r="F334" s="77" t="str">
        <f t="shared" si="24"/>
        <v>*</v>
      </c>
      <c r="G334" s="78">
        <v>0.01</v>
      </c>
      <c r="H334" s="78">
        <v>2.5000000000000001E-3</v>
      </c>
      <c r="I334" s="78">
        <v>2.5000000000000001E-3</v>
      </c>
      <c r="J334" s="78">
        <v>2.5000000000000001E-3</v>
      </c>
      <c r="K334" s="78"/>
      <c r="L334" s="78">
        <v>2.5000000000000001E-3</v>
      </c>
      <c r="M334" s="78"/>
      <c r="N334" s="78"/>
      <c r="O334" s="78">
        <v>2.5000000000000001E-3</v>
      </c>
      <c r="P334" s="78"/>
      <c r="Q334" s="78">
        <v>5.0000000000000001E-4</v>
      </c>
      <c r="R334" s="78"/>
      <c r="S334" s="78">
        <v>1E-3</v>
      </c>
      <c r="T334" s="78"/>
      <c r="U334" s="78"/>
      <c r="V334" s="78"/>
      <c r="W334" s="78"/>
      <c r="X334" s="79">
        <f t="shared" si="30"/>
        <v>7.2500000000000009E-2</v>
      </c>
    </row>
    <row r="335" spans="1:24" x14ac:dyDescent="0.2">
      <c r="A335" s="73" t="s">
        <v>587</v>
      </c>
      <c r="B335" s="74"/>
      <c r="C335" s="75" t="s">
        <v>588</v>
      </c>
      <c r="D335" s="75" t="str">
        <f>+'P.O.D. Worksheet'!C320</f>
        <v>29-000</v>
      </c>
      <c r="E335" s="76">
        <v>4.8500000000000001E-2</v>
      </c>
      <c r="F335" s="77" t="str">
        <f t="shared" si="24"/>
        <v>*</v>
      </c>
      <c r="G335" s="78">
        <v>0.01</v>
      </c>
      <c r="H335" s="78">
        <v>2.5000000000000001E-3</v>
      </c>
      <c r="I335" s="78">
        <v>2.5000000000000001E-3</v>
      </c>
      <c r="J335" s="78">
        <v>2.5000000000000001E-3</v>
      </c>
      <c r="K335" s="78"/>
      <c r="L335" s="78">
        <v>2.5000000000000001E-3</v>
      </c>
      <c r="M335" s="78"/>
      <c r="N335" s="78"/>
      <c r="O335" s="78">
        <v>2.5000000000000001E-3</v>
      </c>
      <c r="P335" s="78"/>
      <c r="Q335" s="78">
        <v>5.0000000000000001E-4</v>
      </c>
      <c r="R335" s="78"/>
      <c r="S335" s="78">
        <v>1E-3</v>
      </c>
      <c r="T335" s="78"/>
      <c r="U335" s="78"/>
      <c r="V335" s="78"/>
      <c r="W335" s="78"/>
      <c r="X335" s="79">
        <f t="shared" si="30"/>
        <v>7.2500000000000009E-2</v>
      </c>
    </row>
    <row r="336" spans="1:24" x14ac:dyDescent="0.2">
      <c r="A336" s="73" t="s">
        <v>589</v>
      </c>
      <c r="B336" s="74"/>
      <c r="C336" s="75" t="s">
        <v>590</v>
      </c>
      <c r="D336" s="75" t="str">
        <f>+'P.O.D. Worksheet'!C321</f>
        <v>29-036</v>
      </c>
      <c r="E336" s="76">
        <v>4.8500000000000001E-2</v>
      </c>
      <c r="F336" s="77" t="str">
        <f t="shared" si="24"/>
        <v>*</v>
      </c>
      <c r="G336" s="78">
        <v>0.01</v>
      </c>
      <c r="H336" s="78">
        <v>2.5000000000000001E-3</v>
      </c>
      <c r="I336" s="78">
        <v>2.5000000000000001E-3</v>
      </c>
      <c r="J336" s="78">
        <v>2.5000000000000001E-3</v>
      </c>
      <c r="K336" s="78"/>
      <c r="L336" s="78">
        <v>2.5000000000000001E-3</v>
      </c>
      <c r="M336" s="78"/>
      <c r="N336" s="78"/>
      <c r="O336" s="78">
        <v>2.5000000000000001E-3</v>
      </c>
      <c r="P336" s="78"/>
      <c r="Q336" s="78">
        <v>5.0000000000000001E-4</v>
      </c>
      <c r="R336" s="78"/>
      <c r="S336" s="78">
        <v>1E-3</v>
      </c>
      <c r="T336" s="78"/>
      <c r="U336" s="78">
        <v>2E-3</v>
      </c>
      <c r="V336" s="78"/>
      <c r="W336" s="78"/>
      <c r="X336" s="79">
        <f t="shared" si="30"/>
        <v>7.4500000000000011E-2</v>
      </c>
    </row>
    <row r="337" spans="1:24" x14ac:dyDescent="0.2">
      <c r="A337" s="73" t="s">
        <v>591</v>
      </c>
      <c r="B337" s="74"/>
      <c r="C337" s="75" t="s">
        <v>592</v>
      </c>
      <c r="D337" s="75" t="str">
        <f>+'P.O.D. Worksheet'!C322</f>
        <v>29-000</v>
      </c>
      <c r="E337" s="76">
        <v>4.8500000000000001E-2</v>
      </c>
      <c r="F337" s="77" t="str">
        <f t="shared" si="24"/>
        <v>*</v>
      </c>
      <c r="G337" s="78">
        <v>0.01</v>
      </c>
      <c r="H337" s="78">
        <v>2.5000000000000001E-3</v>
      </c>
      <c r="I337" s="78">
        <v>2.5000000000000001E-3</v>
      </c>
      <c r="J337" s="78">
        <v>2.5000000000000001E-3</v>
      </c>
      <c r="K337" s="78"/>
      <c r="L337" s="78">
        <v>2.5000000000000001E-3</v>
      </c>
      <c r="M337" s="78"/>
      <c r="N337" s="78"/>
      <c r="O337" s="78">
        <v>2.5000000000000001E-3</v>
      </c>
      <c r="P337" s="78"/>
      <c r="Q337" s="78">
        <v>5.0000000000000001E-4</v>
      </c>
      <c r="R337" s="78"/>
      <c r="S337" s="78">
        <v>1E-3</v>
      </c>
      <c r="T337" s="78"/>
      <c r="U337" s="78"/>
      <c r="V337" s="78"/>
      <c r="W337" s="78"/>
      <c r="X337" s="79">
        <f t="shared" si="30"/>
        <v>7.2500000000000009E-2</v>
      </c>
    </row>
    <row r="338" spans="1:24" x14ac:dyDescent="0.2">
      <c r="A338" s="73" t="s">
        <v>593</v>
      </c>
      <c r="B338" s="74"/>
      <c r="C338" s="75" t="s">
        <v>594</v>
      </c>
      <c r="D338" s="75" t="str">
        <f>+'P.O.D. Worksheet'!C323</f>
        <v>29-000</v>
      </c>
      <c r="E338" s="76">
        <v>4.8500000000000001E-2</v>
      </c>
      <c r="F338" s="77" t="str">
        <f t="shared" si="24"/>
        <v>*</v>
      </c>
      <c r="G338" s="78">
        <v>0.01</v>
      </c>
      <c r="H338" s="78">
        <v>2.5000000000000001E-3</v>
      </c>
      <c r="I338" s="78">
        <v>2.5000000000000001E-3</v>
      </c>
      <c r="J338" s="78">
        <v>2.5000000000000001E-3</v>
      </c>
      <c r="K338" s="78"/>
      <c r="L338" s="78">
        <v>2.5000000000000001E-3</v>
      </c>
      <c r="M338" s="78"/>
      <c r="N338" s="78"/>
      <c r="O338" s="78">
        <v>2.5000000000000001E-3</v>
      </c>
      <c r="P338" s="78"/>
      <c r="Q338" s="78">
        <v>5.0000000000000001E-4</v>
      </c>
      <c r="R338" s="78"/>
      <c r="S338" s="78">
        <v>1E-3</v>
      </c>
      <c r="T338" s="78"/>
      <c r="U338" s="78"/>
      <c r="V338" s="78"/>
      <c r="W338" s="78"/>
      <c r="X338" s="79">
        <f t="shared" si="30"/>
        <v>7.2500000000000009E-2</v>
      </c>
    </row>
    <row r="339" spans="1:24" x14ac:dyDescent="0.2">
      <c r="A339" s="73" t="s">
        <v>595</v>
      </c>
      <c r="B339" s="74"/>
      <c r="C339" s="75" t="s">
        <v>596</v>
      </c>
      <c r="D339" s="75" t="str">
        <f>+'P.O.D. Worksheet'!C324</f>
        <v>29-000</v>
      </c>
      <c r="E339" s="76">
        <v>4.8500000000000001E-2</v>
      </c>
      <c r="F339" s="77" t="str">
        <f>IF(E339=0.0485,"*","")</f>
        <v>*</v>
      </c>
      <c r="G339" s="78">
        <v>0.01</v>
      </c>
      <c r="H339" s="78">
        <v>2.5000000000000001E-3</v>
      </c>
      <c r="I339" s="78">
        <v>2.5000000000000001E-3</v>
      </c>
      <c r="J339" s="78">
        <v>2.5000000000000001E-3</v>
      </c>
      <c r="K339" s="78"/>
      <c r="L339" s="78">
        <v>2.5000000000000001E-3</v>
      </c>
      <c r="M339" s="78"/>
      <c r="N339" s="78"/>
      <c r="O339" s="78">
        <v>2.5000000000000001E-3</v>
      </c>
      <c r="P339" s="78"/>
      <c r="Q339" s="78">
        <v>5.0000000000000001E-4</v>
      </c>
      <c r="R339" s="78"/>
      <c r="S339" s="78">
        <v>1E-3</v>
      </c>
      <c r="T339" s="78"/>
      <c r="U339" s="78"/>
      <c r="V339" s="78"/>
      <c r="W339" s="78"/>
      <c r="X339" s="79">
        <f t="shared" si="30"/>
        <v>7.2500000000000009E-2</v>
      </c>
    </row>
    <row r="340" spans="1:24" x14ac:dyDescent="0.2">
      <c r="A340" s="73" t="s">
        <v>597</v>
      </c>
      <c r="B340" s="74"/>
      <c r="C340" s="75" t="s">
        <v>598</v>
      </c>
      <c r="D340" s="75" t="str">
        <f>+'P.O.D. Worksheet'!C325</f>
        <v>29-000</v>
      </c>
      <c r="E340" s="76">
        <v>4.8500000000000001E-2</v>
      </c>
      <c r="F340" s="77" t="str">
        <f>IF(E340=0.0485,"*","")</f>
        <v>*</v>
      </c>
      <c r="G340" s="78">
        <v>0.01</v>
      </c>
      <c r="H340" s="78">
        <v>2.5000000000000001E-3</v>
      </c>
      <c r="I340" s="78">
        <v>2.5000000000000001E-3</v>
      </c>
      <c r="J340" s="78">
        <v>2.5000000000000001E-3</v>
      </c>
      <c r="K340" s="78"/>
      <c r="L340" s="78">
        <v>2.5000000000000001E-3</v>
      </c>
      <c r="M340" s="78"/>
      <c r="N340" s="78"/>
      <c r="O340" s="78">
        <v>2.5000000000000001E-3</v>
      </c>
      <c r="P340" s="78"/>
      <c r="Q340" s="78">
        <v>5.0000000000000001E-4</v>
      </c>
      <c r="R340" s="78"/>
      <c r="S340" s="78">
        <v>1E-3</v>
      </c>
      <c r="T340" s="78"/>
      <c r="U340" s="78"/>
      <c r="V340" s="78"/>
      <c r="W340" s="78"/>
      <c r="X340" s="79">
        <f t="shared" si="30"/>
        <v>7.2500000000000009E-2</v>
      </c>
    </row>
    <row r="341" spans="1:24" x14ac:dyDescent="0.2">
      <c r="A341" s="73" t="s">
        <v>599</v>
      </c>
      <c r="B341" s="74"/>
      <c r="C341" s="75" t="s">
        <v>600</v>
      </c>
      <c r="D341" s="75" t="str">
        <f>+'P.O.D. Worksheet'!C326</f>
        <v>29-000</v>
      </c>
      <c r="E341" s="76">
        <v>4.8500000000000001E-2</v>
      </c>
      <c r="F341" s="77" t="str">
        <f>IF(E341=0.0485,"*","")</f>
        <v>*</v>
      </c>
      <c r="G341" s="78">
        <v>0.01</v>
      </c>
      <c r="H341" s="78">
        <v>2.5000000000000001E-3</v>
      </c>
      <c r="I341" s="78">
        <v>2.5000000000000001E-3</v>
      </c>
      <c r="J341" s="78">
        <v>2.5000000000000001E-3</v>
      </c>
      <c r="K341" s="78"/>
      <c r="L341" s="78">
        <v>2.5000000000000001E-3</v>
      </c>
      <c r="M341" s="78"/>
      <c r="N341" s="78"/>
      <c r="O341" s="78">
        <v>2.5000000000000001E-3</v>
      </c>
      <c r="P341" s="78"/>
      <c r="Q341" s="78">
        <v>5.0000000000000001E-4</v>
      </c>
      <c r="R341" s="78"/>
      <c r="S341" s="78">
        <v>1E-3</v>
      </c>
      <c r="T341" s="78"/>
      <c r="U341" s="78"/>
      <c r="V341" s="78"/>
      <c r="W341" s="78"/>
      <c r="X341" s="79">
        <f t="shared" si="30"/>
        <v>7.2500000000000009E-2</v>
      </c>
    </row>
    <row r="342" spans="1:24" x14ac:dyDescent="0.2">
      <c r="A342" s="73" t="s">
        <v>1094</v>
      </c>
      <c r="B342" s="74" t="s">
        <v>228</v>
      </c>
      <c r="C342" s="75" t="s">
        <v>683</v>
      </c>
      <c r="D342" s="75"/>
      <c r="E342" s="76">
        <v>4.8500000000000001E-2</v>
      </c>
      <c r="F342" s="77" t="str">
        <f>IF(E342=0.0485,"*","")</f>
        <v>*</v>
      </c>
      <c r="G342" s="78">
        <v>0.01</v>
      </c>
      <c r="H342" s="78">
        <v>2.5000000000000001E-3</v>
      </c>
      <c r="I342" s="78">
        <v>2.5000000000000001E-3</v>
      </c>
      <c r="J342" s="78">
        <v>2.5000000000000001E-3</v>
      </c>
      <c r="K342" s="78"/>
      <c r="L342" s="78">
        <v>2.5000000000000001E-3</v>
      </c>
      <c r="M342" s="78"/>
      <c r="N342" s="78"/>
      <c r="O342" s="78">
        <v>2.5000000000000001E-3</v>
      </c>
      <c r="P342" s="78"/>
      <c r="Q342" s="78">
        <v>5.0000000000000001E-4</v>
      </c>
      <c r="R342" s="78"/>
      <c r="S342" s="78">
        <v>1E-3</v>
      </c>
      <c r="T342" s="78"/>
      <c r="U342" s="78">
        <v>2E-3</v>
      </c>
      <c r="V342" s="78"/>
      <c r="W342" s="78"/>
      <c r="X342" s="79">
        <f t="shared" si="30"/>
        <v>7.4500000000000011E-2</v>
      </c>
    </row>
    <row r="343" spans="1:24" x14ac:dyDescent="0.2">
      <c r="A343" s="73" t="s">
        <v>1095</v>
      </c>
      <c r="B343" s="74" t="s">
        <v>228</v>
      </c>
      <c r="C343" s="75" t="s">
        <v>684</v>
      </c>
      <c r="D343" s="75"/>
      <c r="E343" s="76">
        <v>4.8500000000000001E-2</v>
      </c>
      <c r="F343" s="77" t="str">
        <f>IF(E343=0.0485,"*","")</f>
        <v>*</v>
      </c>
      <c r="G343" s="78">
        <v>0.01</v>
      </c>
      <c r="H343" s="78">
        <v>2.5000000000000001E-3</v>
      </c>
      <c r="I343" s="78">
        <v>2.5000000000000001E-3</v>
      </c>
      <c r="J343" s="78">
        <v>2.5000000000000001E-3</v>
      </c>
      <c r="K343" s="78"/>
      <c r="L343" s="78">
        <v>2.5000000000000001E-3</v>
      </c>
      <c r="M343" s="78"/>
      <c r="N343" s="78"/>
      <c r="O343" s="78">
        <v>2.5000000000000001E-3</v>
      </c>
      <c r="P343" s="78"/>
      <c r="Q343" s="78">
        <v>5.0000000000000001E-4</v>
      </c>
      <c r="R343" s="78"/>
      <c r="S343" s="78">
        <v>1E-3</v>
      </c>
      <c r="T343" s="78"/>
      <c r="U343" s="78"/>
      <c r="V343" s="78"/>
      <c r="W343" s="78"/>
      <c r="X343" s="79">
        <f t="shared" si="30"/>
        <v>7.2500000000000009E-2</v>
      </c>
    </row>
    <row r="344" spans="1:24" x14ac:dyDescent="0.2">
      <c r="A344" s="86"/>
      <c r="B344" s="86"/>
      <c r="C344" s="87"/>
      <c r="D344" s="87"/>
      <c r="E344" s="88"/>
      <c r="F344" s="88"/>
      <c r="G344" s="89"/>
      <c r="H344" s="89"/>
      <c r="I344" s="89"/>
      <c r="J344" s="89"/>
      <c r="K344" s="89"/>
      <c r="L344" s="89"/>
      <c r="M344" s="89"/>
      <c r="N344" s="89"/>
      <c r="O344" s="89"/>
      <c r="P344" s="89"/>
      <c r="Q344" s="89"/>
      <c r="R344" s="89"/>
      <c r="S344" s="89"/>
      <c r="T344" s="89"/>
      <c r="U344" s="89"/>
      <c r="V344" s="89"/>
      <c r="W344" s="89"/>
      <c r="X344" s="90"/>
    </row>
    <row r="345" spans="1:24" s="96" customFormat="1" ht="15.75" x14ac:dyDescent="0.25">
      <c r="A345" s="91" t="s">
        <v>494</v>
      </c>
      <c r="B345" s="92"/>
      <c r="C345" s="93"/>
      <c r="D345" s="93"/>
      <c r="E345" s="94"/>
      <c r="F345" s="95"/>
      <c r="G345" s="94"/>
      <c r="H345" s="94"/>
      <c r="I345" s="94"/>
      <c r="J345" s="94"/>
      <c r="K345" s="94"/>
      <c r="L345" s="94"/>
      <c r="M345" s="94"/>
      <c r="N345" s="94"/>
      <c r="O345" s="94"/>
      <c r="P345" s="94"/>
      <c r="Q345" s="94"/>
      <c r="R345" s="94"/>
      <c r="S345" s="94"/>
      <c r="T345" s="94"/>
      <c r="U345" s="94"/>
      <c r="V345" s="94"/>
      <c r="W345" s="94"/>
      <c r="X345" s="90"/>
    </row>
    <row r="346" spans="1:24" s="96" customFormat="1" ht="56.25" customHeight="1" x14ac:dyDescent="0.2">
      <c r="A346" s="317" t="s">
        <v>506</v>
      </c>
      <c r="B346" s="318"/>
      <c r="C346" s="318"/>
      <c r="D346" s="318"/>
      <c r="E346" s="318"/>
      <c r="F346" s="318"/>
      <c r="G346" s="318"/>
      <c r="H346" s="318"/>
      <c r="I346" s="318"/>
      <c r="J346" s="318"/>
      <c r="K346" s="318"/>
      <c r="L346" s="318"/>
      <c r="M346" s="318"/>
      <c r="N346" s="318"/>
      <c r="O346" s="318"/>
      <c r="P346" s="318"/>
      <c r="Q346" s="318"/>
      <c r="R346" s="318"/>
      <c r="S346" s="318"/>
      <c r="T346" s="318"/>
      <c r="U346" s="318"/>
      <c r="V346" s="318"/>
      <c r="W346" s="318"/>
      <c r="X346" s="318"/>
    </row>
    <row r="347" spans="1:24" s="96" customFormat="1" ht="45.75" customHeight="1" x14ac:dyDescent="0.2">
      <c r="A347" s="308" t="s">
        <v>1185</v>
      </c>
      <c r="B347" s="309"/>
      <c r="C347" s="309"/>
      <c r="D347" s="309"/>
      <c r="E347" s="309"/>
      <c r="F347" s="309"/>
      <c r="G347" s="309"/>
      <c r="H347" s="309"/>
      <c r="I347" s="309"/>
      <c r="J347" s="309"/>
      <c r="K347" s="309"/>
      <c r="L347" s="309"/>
      <c r="M347" s="309"/>
      <c r="N347" s="309"/>
      <c r="O347" s="309"/>
      <c r="P347" s="309"/>
      <c r="Q347" s="309"/>
      <c r="R347" s="309"/>
      <c r="S347" s="309"/>
      <c r="T347" s="309"/>
      <c r="U347" s="309"/>
      <c r="V347" s="309"/>
      <c r="W347" s="309"/>
      <c r="X347" s="309"/>
    </row>
    <row r="348" spans="1:24" s="96" customFormat="1" ht="28.5" customHeight="1" x14ac:dyDescent="0.2">
      <c r="A348" s="315" t="s">
        <v>1229</v>
      </c>
      <c r="B348" s="316"/>
      <c r="C348" s="316"/>
      <c r="D348" s="316"/>
      <c r="E348" s="316"/>
      <c r="F348" s="316"/>
      <c r="G348" s="316"/>
      <c r="H348" s="316"/>
      <c r="I348" s="316"/>
      <c r="J348" s="316"/>
      <c r="K348" s="316"/>
      <c r="L348" s="316"/>
      <c r="M348" s="316"/>
      <c r="N348" s="316"/>
      <c r="O348" s="316"/>
      <c r="P348" s="316"/>
      <c r="Q348" s="316"/>
      <c r="R348" s="316"/>
      <c r="S348" s="316"/>
      <c r="T348" s="98"/>
      <c r="U348" s="98"/>
      <c r="V348" s="98"/>
      <c r="W348" s="98"/>
      <c r="X348" s="90"/>
    </row>
    <row r="349" spans="1:24" s="96" customFormat="1" x14ac:dyDescent="0.2">
      <c r="A349" s="99" t="s">
        <v>1198</v>
      </c>
      <c r="B349" s="92"/>
      <c r="C349" s="93"/>
      <c r="D349" s="93"/>
      <c r="E349" s="95"/>
      <c r="F349" s="95"/>
      <c r="G349" s="98"/>
      <c r="H349" s="98"/>
      <c r="I349" s="98"/>
      <c r="J349" s="98"/>
      <c r="K349" s="98"/>
      <c r="L349" s="98"/>
      <c r="M349" s="98"/>
      <c r="N349" s="98"/>
      <c r="O349" s="98"/>
      <c r="P349" s="98"/>
      <c r="Q349" s="98"/>
      <c r="R349" s="98"/>
      <c r="S349" s="98"/>
      <c r="T349" s="98"/>
      <c r="U349" s="98"/>
      <c r="V349" s="98"/>
      <c r="W349" s="98"/>
      <c r="X349" s="90"/>
    </row>
    <row r="350" spans="1:24" ht="15.75" x14ac:dyDescent="0.25">
      <c r="A350" s="100" t="s">
        <v>601</v>
      </c>
      <c r="B350" s="100"/>
      <c r="C350" s="100"/>
      <c r="H350" s="24"/>
      <c r="I350" s="24"/>
      <c r="J350" s="24"/>
      <c r="K350" s="24"/>
      <c r="L350" s="24"/>
      <c r="M350" s="24"/>
      <c r="T350" s="24"/>
      <c r="U350" s="24"/>
      <c r="V350" s="24"/>
      <c r="W350" s="24"/>
      <c r="X350" s="101"/>
    </row>
    <row r="351" spans="1:24" ht="15.75" x14ac:dyDescent="0.25">
      <c r="A351" s="102" t="s">
        <v>1234</v>
      </c>
      <c r="B351" s="100"/>
      <c r="C351" s="100"/>
      <c r="H351" s="24"/>
      <c r="I351" s="24"/>
      <c r="J351" s="24"/>
      <c r="K351" s="24"/>
      <c r="L351" s="24"/>
      <c r="M351" s="24"/>
      <c r="T351" s="24"/>
      <c r="U351" s="24"/>
      <c r="V351" s="24"/>
      <c r="W351" s="24"/>
      <c r="X351" s="101"/>
    </row>
    <row r="352" spans="1:24" ht="15.75" x14ac:dyDescent="0.25">
      <c r="A352" s="228" t="s">
        <v>1145</v>
      </c>
      <c r="B352" s="100"/>
      <c r="C352" s="100"/>
      <c r="H352" s="24"/>
      <c r="I352" s="24"/>
      <c r="J352" s="24"/>
      <c r="K352" s="24"/>
      <c r="L352" s="24"/>
      <c r="M352" s="24"/>
      <c r="T352" s="24"/>
      <c r="U352" s="24"/>
      <c r="V352" s="24"/>
      <c r="W352" s="24"/>
      <c r="X352" s="101"/>
    </row>
    <row r="353" spans="1:24" ht="15.75" x14ac:dyDescent="0.25">
      <c r="A353" s="100"/>
      <c r="B353" s="100"/>
      <c r="C353" s="100"/>
      <c r="H353" s="24"/>
      <c r="I353" s="24"/>
      <c r="J353" s="24"/>
      <c r="K353" s="24"/>
      <c r="L353" s="24"/>
      <c r="M353" s="24"/>
      <c r="T353" s="24"/>
      <c r="U353" s="24"/>
      <c r="V353" s="24"/>
      <c r="W353" s="24"/>
      <c r="X353" s="101"/>
    </row>
    <row r="354" spans="1:24" ht="15.75" x14ac:dyDescent="0.25">
      <c r="A354" s="102" t="s">
        <v>1219</v>
      </c>
      <c r="B354" s="100"/>
      <c r="C354" s="100"/>
      <c r="H354" s="24"/>
      <c r="I354" s="24"/>
      <c r="J354" s="24"/>
      <c r="K354" s="24"/>
      <c r="L354" s="24"/>
      <c r="M354" s="24"/>
      <c r="T354" s="24"/>
      <c r="U354" s="24"/>
      <c r="V354" s="24"/>
      <c r="W354" s="24"/>
      <c r="X354" s="101"/>
    </row>
    <row r="355" spans="1:24" ht="51.75" x14ac:dyDescent="0.25">
      <c r="A355" s="103" t="s">
        <v>28</v>
      </c>
      <c r="B355" s="100"/>
      <c r="C355" s="104" t="s">
        <v>533</v>
      </c>
      <c r="D355" s="105" t="s">
        <v>500</v>
      </c>
      <c r="E355" s="215" t="s">
        <v>500</v>
      </c>
      <c r="F355" s="106"/>
      <c r="G355" s="107" t="s">
        <v>534</v>
      </c>
      <c r="H355" s="24"/>
      <c r="I355" s="24"/>
      <c r="J355" s="24"/>
      <c r="K355" s="24"/>
      <c r="L355" s="24"/>
      <c r="M355" s="24"/>
      <c r="T355" s="24"/>
      <c r="U355" s="24"/>
      <c r="V355" s="24"/>
      <c r="W355" s="24"/>
      <c r="X355" s="101"/>
    </row>
    <row r="356" spans="1:24" ht="15.75" x14ac:dyDescent="0.25">
      <c r="A356" s="288" t="s">
        <v>557</v>
      </c>
      <c r="B356" s="100"/>
      <c r="C356" s="282" t="s">
        <v>558</v>
      </c>
      <c r="E356" s="283">
        <v>0.01</v>
      </c>
      <c r="F356" s="284" t="s">
        <v>536</v>
      </c>
      <c r="G356" s="24" t="s">
        <v>639</v>
      </c>
      <c r="H356" s="24"/>
      <c r="I356" s="24"/>
      <c r="J356" s="24"/>
      <c r="K356" s="24"/>
      <c r="L356" s="24"/>
      <c r="M356" s="24"/>
      <c r="T356" s="24"/>
      <c r="U356" s="24"/>
      <c r="V356" s="24"/>
      <c r="W356" s="24"/>
      <c r="X356" s="101"/>
    </row>
    <row r="357" spans="1:24" ht="15.75" x14ac:dyDescent="0.25">
      <c r="A357" s="288" t="s">
        <v>1209</v>
      </c>
      <c r="B357" s="100"/>
      <c r="C357" s="282" t="s">
        <v>1210</v>
      </c>
      <c r="E357" s="283">
        <v>1.0999999999999999E-2</v>
      </c>
      <c r="F357" s="284" t="s">
        <v>536</v>
      </c>
      <c r="G357" s="24" t="s">
        <v>639</v>
      </c>
      <c r="H357" s="24"/>
      <c r="I357" s="24"/>
      <c r="J357" s="24"/>
      <c r="K357" s="24"/>
      <c r="L357" s="24"/>
      <c r="M357" s="24"/>
      <c r="T357" s="24"/>
      <c r="U357" s="24"/>
      <c r="V357" s="24"/>
      <c r="W357" s="24"/>
      <c r="X357" s="101"/>
    </row>
    <row r="358" spans="1:24" ht="15.75" x14ac:dyDescent="0.25">
      <c r="A358" s="288" t="s">
        <v>485</v>
      </c>
      <c r="B358" s="100"/>
      <c r="C358" s="282" t="s">
        <v>486</v>
      </c>
      <c r="E358" s="283">
        <v>1E-3</v>
      </c>
      <c r="F358" s="284" t="s">
        <v>536</v>
      </c>
      <c r="G358" s="24" t="s">
        <v>702</v>
      </c>
      <c r="H358" s="24"/>
      <c r="I358" s="24"/>
      <c r="J358" s="24"/>
      <c r="K358" s="24"/>
      <c r="L358" s="24"/>
      <c r="M358" s="24"/>
      <c r="T358" s="24"/>
      <c r="U358" s="24"/>
      <c r="V358" s="24"/>
      <c r="W358" s="24"/>
      <c r="X358" s="101"/>
    </row>
    <row r="359" spans="1:24" ht="15.75" x14ac:dyDescent="0.25">
      <c r="A359" s="288" t="s">
        <v>622</v>
      </c>
      <c r="B359" s="100"/>
      <c r="C359" s="282" t="s">
        <v>623</v>
      </c>
      <c r="E359" s="283">
        <v>1E-3</v>
      </c>
      <c r="F359" s="284" t="s">
        <v>536</v>
      </c>
      <c r="G359" s="24" t="s">
        <v>702</v>
      </c>
      <c r="H359" s="24"/>
      <c r="I359" s="24"/>
      <c r="J359" s="24"/>
      <c r="K359" s="24"/>
      <c r="L359" s="24"/>
      <c r="M359" s="24"/>
      <c r="T359" s="24"/>
      <c r="U359" s="24"/>
      <c r="V359" s="24"/>
      <c r="W359" s="24"/>
      <c r="X359" s="101"/>
    </row>
    <row r="360" spans="1:24" ht="15.75" x14ac:dyDescent="0.25">
      <c r="A360" s="288" t="s">
        <v>275</v>
      </c>
      <c r="B360" s="100"/>
      <c r="C360" s="282" t="s">
        <v>276</v>
      </c>
      <c r="E360" s="283">
        <v>1E-3</v>
      </c>
      <c r="F360" s="284" t="s">
        <v>536</v>
      </c>
      <c r="G360" s="24" t="s">
        <v>702</v>
      </c>
      <c r="H360" s="24"/>
      <c r="I360" s="24"/>
      <c r="J360" s="24"/>
      <c r="K360" s="24"/>
      <c r="L360" s="24"/>
      <c r="M360" s="24"/>
      <c r="T360" s="24"/>
      <c r="U360" s="24"/>
      <c r="V360" s="24"/>
      <c r="W360" s="24"/>
      <c r="X360" s="101"/>
    </row>
    <row r="361" spans="1:24" ht="15.75" x14ac:dyDescent="0.25">
      <c r="A361" s="288" t="s">
        <v>74</v>
      </c>
      <c r="B361" s="100"/>
      <c r="C361" s="282" t="s">
        <v>75</v>
      </c>
      <c r="E361" s="283">
        <v>3.0000000000000001E-3</v>
      </c>
      <c r="F361" s="284" t="s">
        <v>536</v>
      </c>
      <c r="G361" s="24" t="s">
        <v>738</v>
      </c>
      <c r="H361" s="24"/>
      <c r="I361" s="24"/>
      <c r="J361" s="24"/>
      <c r="K361" s="24"/>
      <c r="L361" s="24"/>
      <c r="M361" s="24"/>
      <c r="T361" s="24"/>
      <c r="U361" s="24"/>
      <c r="V361" s="24"/>
      <c r="W361" s="24"/>
      <c r="X361" s="101"/>
    </row>
    <row r="362" spans="1:24" ht="15.75" x14ac:dyDescent="0.25">
      <c r="A362" s="288" t="s">
        <v>140</v>
      </c>
      <c r="B362" s="100"/>
      <c r="C362" s="282" t="s">
        <v>759</v>
      </c>
      <c r="E362" s="283">
        <v>2.5000000000000001E-3</v>
      </c>
      <c r="F362" s="284" t="s">
        <v>536</v>
      </c>
      <c r="G362" s="24" t="s">
        <v>1138</v>
      </c>
      <c r="H362" s="24"/>
      <c r="I362" s="24"/>
      <c r="J362" s="24"/>
      <c r="K362" s="24"/>
      <c r="L362" s="24"/>
      <c r="M362" s="24"/>
      <c r="T362" s="24"/>
      <c r="U362" s="24"/>
      <c r="V362" s="24"/>
      <c r="W362" s="24"/>
      <c r="X362" s="101"/>
    </row>
    <row r="363" spans="1:24" ht="15.75" x14ac:dyDescent="0.25">
      <c r="A363" s="18" t="s">
        <v>1108</v>
      </c>
      <c r="B363" s="100"/>
      <c r="C363" s="100"/>
      <c r="H363" s="24"/>
      <c r="I363" s="24"/>
      <c r="J363" s="24"/>
      <c r="K363" s="24"/>
      <c r="L363" s="24"/>
      <c r="M363" s="24"/>
      <c r="T363" s="24"/>
      <c r="U363" s="24"/>
      <c r="V363" s="24"/>
      <c r="W363" s="24"/>
      <c r="X363" s="101"/>
    </row>
    <row r="364" spans="1:24" ht="15.75" x14ac:dyDescent="0.25">
      <c r="A364" s="18" t="s">
        <v>539</v>
      </c>
      <c r="B364" s="100"/>
      <c r="C364" s="100"/>
      <c r="H364" s="24"/>
      <c r="I364" s="24"/>
      <c r="J364" s="24"/>
      <c r="K364" s="24"/>
      <c r="L364" s="24"/>
      <c r="M364" s="24"/>
      <c r="T364" s="24"/>
      <c r="U364" s="24"/>
      <c r="V364" s="24"/>
      <c r="W364" s="24"/>
      <c r="X364" s="101"/>
    </row>
    <row r="365" spans="1:24" ht="15.75" x14ac:dyDescent="0.25">
      <c r="A365" s="18"/>
      <c r="B365" s="100"/>
      <c r="C365" s="100"/>
      <c r="H365" s="24"/>
      <c r="I365" s="24"/>
      <c r="J365" s="24"/>
      <c r="K365" s="24"/>
      <c r="L365" s="24"/>
      <c r="M365" s="24"/>
      <c r="T365" s="24"/>
      <c r="U365" s="24"/>
      <c r="V365" s="24"/>
      <c r="W365" s="24"/>
      <c r="X365" s="101"/>
    </row>
    <row r="366" spans="1:24" ht="15.75" x14ac:dyDescent="0.25">
      <c r="A366" s="280" t="s">
        <v>1227</v>
      </c>
      <c r="B366" s="100"/>
      <c r="C366" s="282" t="s">
        <v>1221</v>
      </c>
      <c r="E366" s="283"/>
      <c r="F366" s="109" t="s">
        <v>1222</v>
      </c>
      <c r="H366" s="24"/>
      <c r="I366" s="24"/>
      <c r="J366" s="24"/>
      <c r="K366" s="24"/>
      <c r="L366" s="24"/>
      <c r="M366" s="24"/>
      <c r="T366" s="24"/>
      <c r="U366" s="24"/>
      <c r="V366" s="24"/>
      <c r="W366" s="24"/>
      <c r="X366" s="101"/>
    </row>
    <row r="367" spans="1:24" ht="15.75" x14ac:dyDescent="0.25">
      <c r="A367" s="280" t="s">
        <v>1225</v>
      </c>
      <c r="B367" s="100"/>
      <c r="C367" s="282" t="s">
        <v>1223</v>
      </c>
      <c r="E367" s="283"/>
      <c r="F367" s="109" t="s">
        <v>1222</v>
      </c>
      <c r="H367" s="24"/>
      <c r="I367" s="24"/>
      <c r="J367" s="24"/>
      <c r="K367" s="24"/>
      <c r="L367" s="24"/>
      <c r="M367" s="24"/>
      <c r="T367" s="24"/>
      <c r="U367" s="24"/>
      <c r="V367" s="24"/>
      <c r="W367" s="24"/>
      <c r="X367" s="101"/>
    </row>
    <row r="368" spans="1:24" ht="15.75" x14ac:dyDescent="0.25">
      <c r="A368" s="280" t="s">
        <v>1226</v>
      </c>
      <c r="B368" s="100"/>
      <c r="C368" s="282" t="s">
        <v>1224</v>
      </c>
      <c r="E368" s="283"/>
      <c r="F368" s="109" t="s">
        <v>1222</v>
      </c>
      <c r="H368" s="24"/>
      <c r="I368" s="24"/>
      <c r="J368" s="24"/>
      <c r="K368" s="24"/>
      <c r="L368" s="24"/>
      <c r="M368" s="24"/>
      <c r="T368" s="24"/>
      <c r="U368" s="24"/>
      <c r="V368" s="24"/>
      <c r="W368" s="24"/>
      <c r="X368" s="101"/>
    </row>
    <row r="369" spans="1:24" ht="15.75" x14ac:dyDescent="0.25">
      <c r="A369" s="288"/>
      <c r="B369" s="100"/>
      <c r="C369" s="282"/>
      <c r="E369" s="283"/>
      <c r="F369" s="109"/>
      <c r="H369" s="24"/>
      <c r="I369" s="24"/>
      <c r="J369" s="24"/>
      <c r="K369" s="24"/>
      <c r="L369" s="24"/>
      <c r="M369" s="24"/>
      <c r="T369" s="24"/>
      <c r="U369" s="24"/>
      <c r="V369" s="24"/>
      <c r="W369" s="24"/>
      <c r="X369" s="101"/>
    </row>
    <row r="370" spans="1:24" ht="15.75" x14ac:dyDescent="0.25">
      <c r="A370" s="102" t="s">
        <v>1211</v>
      </c>
      <c r="B370" s="100"/>
      <c r="C370" s="100"/>
      <c r="H370" s="24"/>
      <c r="I370" s="24"/>
      <c r="J370" s="24"/>
      <c r="K370" s="24"/>
      <c r="L370" s="24"/>
      <c r="M370" s="24"/>
      <c r="T370" s="24"/>
      <c r="U370" s="24"/>
      <c r="V370" s="24"/>
      <c r="W370" s="24"/>
      <c r="X370" s="101"/>
    </row>
    <row r="371" spans="1:24" ht="51.75" x14ac:dyDescent="0.25">
      <c r="A371" s="103" t="s">
        <v>28</v>
      </c>
      <c r="B371" s="100"/>
      <c r="C371" s="104" t="s">
        <v>533</v>
      </c>
      <c r="D371" s="105" t="s">
        <v>500</v>
      </c>
      <c r="E371" s="215" t="s">
        <v>500</v>
      </c>
      <c r="F371" s="106"/>
      <c r="G371" s="107" t="s">
        <v>534</v>
      </c>
      <c r="H371" s="24"/>
      <c r="I371" s="24"/>
      <c r="J371" s="24"/>
      <c r="K371" s="24"/>
      <c r="L371" s="24"/>
      <c r="M371" s="24"/>
      <c r="T371" s="24"/>
      <c r="U371" s="24"/>
      <c r="V371" s="24"/>
      <c r="W371" s="24"/>
      <c r="X371" s="101"/>
    </row>
    <row r="372" spans="1:24" ht="15.75" x14ac:dyDescent="0.25">
      <c r="A372" s="288" t="s">
        <v>1212</v>
      </c>
      <c r="B372" s="100"/>
      <c r="C372" s="282" t="s">
        <v>1210</v>
      </c>
      <c r="E372" s="283">
        <v>0.01</v>
      </c>
      <c r="F372" s="284" t="s">
        <v>536</v>
      </c>
      <c r="G372" s="24" t="s">
        <v>1197</v>
      </c>
      <c r="H372" s="24"/>
      <c r="I372" s="24"/>
      <c r="J372" s="24"/>
      <c r="K372" s="24"/>
      <c r="L372" s="24"/>
      <c r="M372" s="24"/>
      <c r="T372" s="24"/>
      <c r="U372" s="24"/>
      <c r="V372" s="24"/>
      <c r="W372" s="24"/>
      <c r="X372" s="101"/>
    </row>
    <row r="373" spans="1:24" ht="15.75" x14ac:dyDescent="0.25">
      <c r="A373" s="288" t="s">
        <v>439</v>
      </c>
      <c r="B373" s="100"/>
      <c r="C373" s="282" t="s">
        <v>614</v>
      </c>
      <c r="E373" s="283">
        <v>2.5000000000000001E-3</v>
      </c>
      <c r="F373" s="284" t="s">
        <v>536</v>
      </c>
      <c r="G373" s="24" t="s">
        <v>1138</v>
      </c>
      <c r="H373" s="24"/>
      <c r="I373" s="24"/>
      <c r="J373" s="24"/>
      <c r="K373" s="24"/>
      <c r="L373" s="24"/>
      <c r="M373" s="24"/>
      <c r="T373" s="24"/>
      <c r="U373" s="24"/>
      <c r="V373" s="24"/>
      <c r="W373" s="24"/>
      <c r="X373" s="101"/>
    </row>
    <row r="374" spans="1:24" ht="15.75" x14ac:dyDescent="0.25">
      <c r="A374" s="100"/>
      <c r="B374" s="100"/>
      <c r="C374" s="100"/>
      <c r="H374" s="24"/>
      <c r="I374" s="24"/>
      <c r="J374" s="24"/>
      <c r="K374" s="24"/>
      <c r="L374" s="24"/>
      <c r="M374" s="24"/>
      <c r="T374" s="24"/>
      <c r="U374" s="24"/>
      <c r="V374" s="24"/>
      <c r="W374" s="24"/>
      <c r="X374" s="101"/>
    </row>
    <row r="375" spans="1:24" ht="15.75" x14ac:dyDescent="0.25">
      <c r="A375" s="18" t="s">
        <v>1108</v>
      </c>
      <c r="B375" s="100"/>
      <c r="C375" s="100"/>
      <c r="H375" s="24"/>
      <c r="I375" s="24"/>
      <c r="J375" s="24"/>
      <c r="K375" s="24"/>
      <c r="L375" s="24"/>
      <c r="M375" s="24"/>
      <c r="T375" s="24"/>
      <c r="U375" s="24"/>
      <c r="V375" s="24"/>
      <c r="W375" s="24"/>
      <c r="X375" s="101"/>
    </row>
    <row r="376" spans="1:24" ht="15.75" x14ac:dyDescent="0.25">
      <c r="A376" s="288" t="s">
        <v>1212</v>
      </c>
      <c r="B376" s="100"/>
      <c r="C376" s="282" t="s">
        <v>1210</v>
      </c>
      <c r="E376" s="283"/>
      <c r="F376" s="109" t="s">
        <v>1213</v>
      </c>
      <c r="H376" s="24"/>
      <c r="I376" s="24"/>
      <c r="J376" s="24"/>
      <c r="K376" s="24"/>
      <c r="L376" s="24"/>
      <c r="M376" s="24"/>
      <c r="T376" s="24"/>
      <c r="U376" s="24"/>
      <c r="V376" s="24"/>
      <c r="W376" s="24"/>
      <c r="X376" s="101"/>
    </row>
    <row r="377" spans="1:24" ht="15.75" x14ac:dyDescent="0.25">
      <c r="A377" s="280"/>
      <c r="B377" s="100"/>
      <c r="C377" s="282"/>
      <c r="E377" s="283"/>
      <c r="F377" s="109"/>
      <c r="H377" s="24"/>
      <c r="I377" s="24"/>
      <c r="J377" s="24"/>
      <c r="K377" s="24"/>
      <c r="L377" s="24"/>
      <c r="M377" s="24"/>
      <c r="T377" s="24"/>
      <c r="U377" s="24"/>
      <c r="V377" s="24"/>
      <c r="W377" s="24"/>
      <c r="X377" s="101"/>
    </row>
    <row r="378" spans="1:24" ht="15.75" x14ac:dyDescent="0.25">
      <c r="A378" s="280"/>
      <c r="B378" s="100"/>
      <c r="C378" s="282"/>
      <c r="E378" s="283"/>
      <c r="F378" s="109"/>
      <c r="H378" s="24"/>
      <c r="I378" s="24"/>
      <c r="J378" s="24"/>
      <c r="K378" s="24"/>
      <c r="L378" s="24"/>
      <c r="M378" s="24"/>
      <c r="T378" s="24"/>
      <c r="U378" s="24"/>
      <c r="V378" s="24"/>
      <c r="W378" s="24"/>
      <c r="X378" s="101"/>
    </row>
    <row r="379" spans="1:24" ht="15.75" x14ac:dyDescent="0.25">
      <c r="A379" s="100"/>
      <c r="B379" s="100"/>
      <c r="C379" s="100"/>
      <c r="H379" s="24"/>
      <c r="I379" s="24"/>
      <c r="J379" s="24"/>
      <c r="K379" s="24"/>
      <c r="L379" s="24"/>
      <c r="M379" s="24"/>
      <c r="T379" s="24"/>
      <c r="U379" s="24"/>
      <c r="V379" s="24"/>
      <c r="W379" s="24"/>
      <c r="X379" s="101"/>
    </row>
    <row r="380" spans="1:24" ht="15.75" x14ac:dyDescent="0.25">
      <c r="A380" s="102" t="s">
        <v>1208</v>
      </c>
      <c r="B380" s="100"/>
      <c r="C380" s="100"/>
      <c r="H380" s="24"/>
      <c r="I380" s="24"/>
      <c r="J380" s="24"/>
      <c r="K380" s="24"/>
      <c r="L380" s="24"/>
      <c r="M380" s="24"/>
      <c r="T380" s="24"/>
      <c r="U380" s="24"/>
      <c r="V380" s="24"/>
      <c r="W380" s="24"/>
      <c r="X380" s="101"/>
    </row>
    <row r="381" spans="1:24" ht="51.75" x14ac:dyDescent="0.25">
      <c r="A381" s="103" t="s">
        <v>28</v>
      </c>
      <c r="B381" s="100"/>
      <c r="C381" s="104" t="s">
        <v>533</v>
      </c>
      <c r="D381" s="105" t="s">
        <v>500</v>
      </c>
      <c r="E381" s="215" t="s">
        <v>500</v>
      </c>
      <c r="F381" s="106"/>
      <c r="G381" s="107" t="s">
        <v>534</v>
      </c>
      <c r="H381" s="24"/>
      <c r="I381" s="24"/>
      <c r="J381" s="24"/>
      <c r="K381" s="24"/>
      <c r="L381" s="24"/>
      <c r="M381" s="24"/>
      <c r="T381" s="24"/>
      <c r="U381" s="24"/>
      <c r="V381" s="24"/>
      <c r="W381" s="24"/>
      <c r="X381" s="101"/>
    </row>
    <row r="382" spans="1:24" ht="15.75" x14ac:dyDescent="0.25">
      <c r="A382" s="288" t="s">
        <v>523</v>
      </c>
      <c r="B382" s="100"/>
      <c r="C382" s="282" t="s">
        <v>3</v>
      </c>
      <c r="E382" s="283">
        <v>2.5000000000000001E-3</v>
      </c>
      <c r="F382" s="284" t="s">
        <v>536</v>
      </c>
      <c r="G382" s="24" t="s">
        <v>1138</v>
      </c>
      <c r="H382" s="24"/>
      <c r="I382" s="24"/>
      <c r="J382" s="24"/>
      <c r="K382" s="24"/>
      <c r="L382" s="24"/>
      <c r="M382" s="24"/>
      <c r="T382" s="24"/>
      <c r="U382" s="24"/>
      <c r="V382" s="24"/>
      <c r="W382" s="24"/>
      <c r="X382" s="101"/>
    </row>
    <row r="383" spans="1:24" ht="15.75" x14ac:dyDescent="0.25">
      <c r="A383" s="288"/>
      <c r="B383" s="100"/>
      <c r="C383" s="282"/>
      <c r="E383" s="112"/>
      <c r="F383" s="284"/>
      <c r="G383" s="37"/>
      <c r="H383" s="24"/>
      <c r="I383" s="24"/>
      <c r="J383" s="24"/>
      <c r="K383" s="24"/>
      <c r="L383" s="24"/>
      <c r="M383" s="24"/>
      <c r="T383" s="24"/>
      <c r="U383" s="24"/>
      <c r="V383" s="24"/>
      <c r="W383" s="24"/>
      <c r="X383" s="101"/>
    </row>
    <row r="384" spans="1:24" ht="15.75" x14ac:dyDescent="0.25">
      <c r="A384" s="18" t="s">
        <v>1108</v>
      </c>
      <c r="B384" s="100"/>
      <c r="C384" s="282"/>
      <c r="E384" s="112"/>
      <c r="F384" s="284"/>
      <c r="G384" s="37"/>
      <c r="H384" s="24"/>
      <c r="I384" s="24"/>
      <c r="J384" s="24"/>
      <c r="K384" s="24"/>
      <c r="L384" s="24"/>
      <c r="M384" s="24"/>
      <c r="T384" s="24"/>
      <c r="U384" s="24"/>
      <c r="V384" s="24"/>
      <c r="W384" s="24"/>
      <c r="X384" s="101"/>
    </row>
    <row r="385" spans="1:24" ht="15.75" x14ac:dyDescent="0.25">
      <c r="A385" s="100"/>
      <c r="B385" s="100"/>
      <c r="C385" s="100"/>
      <c r="H385" s="24"/>
      <c r="I385" s="24"/>
      <c r="J385" s="24"/>
      <c r="K385" s="24"/>
      <c r="L385" s="24"/>
      <c r="M385" s="24"/>
      <c r="T385" s="24"/>
      <c r="U385" s="24"/>
      <c r="V385" s="24"/>
      <c r="W385" s="24"/>
      <c r="X385" s="101"/>
    </row>
    <row r="386" spans="1:24" ht="15.75" x14ac:dyDescent="0.25">
      <c r="A386" s="102" t="s">
        <v>1205</v>
      </c>
      <c r="B386" s="100"/>
      <c r="C386" s="100"/>
      <c r="H386" s="24"/>
      <c r="I386" s="24"/>
      <c r="J386" s="24"/>
      <c r="K386" s="24"/>
      <c r="L386" s="24"/>
      <c r="M386" s="24"/>
      <c r="T386" s="24"/>
      <c r="U386" s="24"/>
      <c r="V386" s="24"/>
      <c r="W386" s="24"/>
      <c r="X386" s="101"/>
    </row>
    <row r="387" spans="1:24" ht="51.75" x14ac:dyDescent="0.25">
      <c r="A387" s="103" t="s">
        <v>28</v>
      </c>
      <c r="B387" s="100"/>
      <c r="C387" s="104" t="s">
        <v>533</v>
      </c>
      <c r="D387" s="105" t="s">
        <v>500</v>
      </c>
      <c r="E387" s="215" t="s">
        <v>500</v>
      </c>
      <c r="F387" s="106"/>
      <c r="G387" s="107" t="s">
        <v>534</v>
      </c>
      <c r="H387" s="24"/>
      <c r="I387" s="24"/>
      <c r="J387" s="24"/>
      <c r="K387" s="24"/>
      <c r="L387" s="24"/>
      <c r="M387" s="24"/>
      <c r="T387" s="24"/>
      <c r="U387" s="24"/>
      <c r="V387" s="24"/>
      <c r="W387" s="24"/>
      <c r="X387" s="101"/>
    </row>
    <row r="388" spans="1:24" ht="15.75" x14ac:dyDescent="0.25">
      <c r="A388" s="288" t="s">
        <v>144</v>
      </c>
      <c r="B388" s="100"/>
      <c r="C388" s="282" t="s">
        <v>732</v>
      </c>
      <c r="E388" s="283">
        <v>2.5000000000000001E-3</v>
      </c>
      <c r="F388" s="284" t="s">
        <v>536</v>
      </c>
      <c r="G388" s="282" t="s">
        <v>1170</v>
      </c>
      <c r="H388" s="24"/>
      <c r="I388" s="24"/>
      <c r="J388" s="24"/>
      <c r="K388" s="24"/>
      <c r="L388" s="24"/>
      <c r="M388" s="24"/>
      <c r="T388" s="24"/>
      <c r="U388" s="24"/>
      <c r="V388" s="24"/>
      <c r="W388" s="24"/>
      <c r="X388" s="101"/>
    </row>
    <row r="389" spans="1:24" ht="15.75" x14ac:dyDescent="0.25">
      <c r="A389" s="288" t="s">
        <v>1195</v>
      </c>
      <c r="B389" s="100"/>
      <c r="C389" s="282" t="s">
        <v>1196</v>
      </c>
      <c r="E389" s="283">
        <v>1.0999999999999999E-2</v>
      </c>
      <c r="F389" s="284" t="s">
        <v>536</v>
      </c>
      <c r="G389" s="282" t="s">
        <v>1206</v>
      </c>
      <c r="H389" s="24"/>
      <c r="I389" s="24"/>
      <c r="J389" s="24"/>
      <c r="K389" s="24"/>
      <c r="L389" s="24"/>
      <c r="M389" s="24"/>
      <c r="T389" s="24"/>
      <c r="U389" s="24"/>
      <c r="V389" s="24"/>
      <c r="W389" s="24"/>
      <c r="X389" s="101"/>
    </row>
    <row r="390" spans="1:24" ht="15.75" x14ac:dyDescent="0.25">
      <c r="A390" s="288" t="s">
        <v>626</v>
      </c>
      <c r="B390" s="100"/>
      <c r="C390" s="282" t="s">
        <v>1169</v>
      </c>
      <c r="E390" s="112">
        <v>2E-3</v>
      </c>
      <c r="F390" s="284" t="s">
        <v>536</v>
      </c>
      <c r="G390" s="282" t="s">
        <v>1207</v>
      </c>
      <c r="H390" s="24"/>
      <c r="I390" s="24"/>
      <c r="J390" s="24"/>
      <c r="K390" s="24"/>
      <c r="L390" s="24"/>
      <c r="M390" s="24"/>
      <c r="T390" s="24"/>
      <c r="U390" s="24"/>
      <c r="V390" s="24"/>
      <c r="W390" s="24"/>
      <c r="X390" s="101"/>
    </row>
    <row r="391" spans="1:24" ht="15.75" x14ac:dyDescent="0.25">
      <c r="A391" s="288"/>
      <c r="B391" s="100"/>
      <c r="C391" s="282"/>
      <c r="E391" s="112"/>
      <c r="F391" s="284"/>
      <c r="G391" s="37"/>
      <c r="H391" s="24"/>
      <c r="I391" s="24"/>
      <c r="J391" s="24"/>
      <c r="K391" s="24"/>
      <c r="L391" s="24"/>
      <c r="M391" s="24"/>
      <c r="T391" s="24"/>
      <c r="U391" s="24"/>
      <c r="V391" s="24"/>
      <c r="W391" s="24"/>
      <c r="X391" s="101"/>
    </row>
    <row r="392" spans="1:24" ht="15.75" x14ac:dyDescent="0.25">
      <c r="A392" s="18" t="s">
        <v>1108</v>
      </c>
      <c r="B392" s="100"/>
      <c r="C392" s="282"/>
      <c r="E392" s="112"/>
      <c r="F392" s="284"/>
      <c r="G392" s="37"/>
      <c r="H392" s="24"/>
      <c r="I392" s="24"/>
      <c r="J392" s="24"/>
      <c r="K392" s="24"/>
      <c r="L392" s="24"/>
      <c r="M392" s="24"/>
      <c r="T392" s="24"/>
      <c r="U392" s="24"/>
      <c r="V392" s="24"/>
      <c r="W392" s="24"/>
      <c r="X392" s="101"/>
    </row>
    <row r="393" spans="1:24" ht="15.75" x14ac:dyDescent="0.25">
      <c r="A393" s="18"/>
      <c r="B393" s="100"/>
      <c r="C393" s="282"/>
      <c r="E393" s="295"/>
      <c r="F393" s="284"/>
      <c r="G393" s="37"/>
      <c r="H393" s="24"/>
      <c r="I393" s="24"/>
      <c r="J393" s="24"/>
      <c r="K393" s="24"/>
      <c r="L393" s="24"/>
      <c r="M393" s="24"/>
      <c r="T393" s="24"/>
      <c r="U393" s="24"/>
      <c r="V393" s="24"/>
      <c r="W393" s="24"/>
      <c r="X393" s="101"/>
    </row>
    <row r="394" spans="1:24" ht="15.75" x14ac:dyDescent="0.25">
      <c r="A394" s="102" t="s">
        <v>1194</v>
      </c>
      <c r="B394" s="100"/>
      <c r="C394" s="100"/>
      <c r="H394" s="24"/>
      <c r="I394" s="24"/>
      <c r="J394" s="24"/>
      <c r="K394" s="24"/>
      <c r="L394" s="24"/>
      <c r="M394" s="24"/>
      <c r="T394" s="24"/>
      <c r="U394" s="24"/>
      <c r="V394" s="24"/>
      <c r="W394" s="24"/>
      <c r="X394" s="101"/>
    </row>
    <row r="395" spans="1:24" ht="15.75" x14ac:dyDescent="0.25">
      <c r="A395" s="288" t="s">
        <v>1199</v>
      </c>
      <c r="B395" s="100"/>
      <c r="C395" s="288"/>
      <c r="E395" s="283"/>
      <c r="F395" s="284"/>
      <c r="H395" s="24"/>
      <c r="I395" s="24"/>
      <c r="J395" s="24"/>
      <c r="K395" s="24"/>
      <c r="L395" s="24"/>
      <c r="M395" s="24"/>
      <c r="T395" s="24"/>
      <c r="U395" s="24"/>
      <c r="V395" s="24"/>
      <c r="W395" s="24"/>
      <c r="X395" s="101"/>
    </row>
    <row r="396" spans="1:24" ht="51.75" x14ac:dyDescent="0.25">
      <c r="A396" s="103" t="s">
        <v>28</v>
      </c>
      <c r="B396" s="100"/>
      <c r="C396" s="104" t="s">
        <v>533</v>
      </c>
      <c r="D396" s="105" t="s">
        <v>500</v>
      </c>
      <c r="E396" s="215" t="s">
        <v>500</v>
      </c>
      <c r="F396" s="106"/>
      <c r="G396" s="107" t="s">
        <v>534</v>
      </c>
      <c r="H396" s="24"/>
      <c r="I396" s="24"/>
      <c r="J396" s="24"/>
      <c r="K396" s="24"/>
      <c r="L396" s="24"/>
      <c r="M396" s="24"/>
      <c r="T396" s="24"/>
      <c r="U396" s="24"/>
      <c r="V396" s="24"/>
      <c r="W396" s="24"/>
      <c r="X396" s="101"/>
    </row>
    <row r="397" spans="1:24" ht="15.75" x14ac:dyDescent="0.25">
      <c r="A397" s="288" t="s">
        <v>1168</v>
      </c>
      <c r="B397" s="100"/>
      <c r="C397" s="282" t="s">
        <v>1201</v>
      </c>
      <c r="E397" s="283">
        <v>1.5E-3</v>
      </c>
      <c r="F397" s="284" t="s">
        <v>537</v>
      </c>
      <c r="G397" s="282" t="s">
        <v>1202</v>
      </c>
      <c r="H397" s="24"/>
      <c r="I397" s="24"/>
      <c r="J397" s="24"/>
      <c r="K397" s="24"/>
      <c r="L397" s="24"/>
      <c r="M397" s="24"/>
      <c r="T397" s="24"/>
      <c r="U397" s="24"/>
      <c r="V397" s="24"/>
      <c r="W397" s="24"/>
      <c r="X397" s="101"/>
    </row>
    <row r="398" spans="1:24" ht="15.75" x14ac:dyDescent="0.25">
      <c r="A398" s="288" t="s">
        <v>1195</v>
      </c>
      <c r="B398" s="100"/>
      <c r="C398" s="282" t="s">
        <v>1196</v>
      </c>
      <c r="E398" s="283">
        <v>0.01</v>
      </c>
      <c r="F398" s="284" t="s">
        <v>536</v>
      </c>
      <c r="G398" s="282" t="s">
        <v>1197</v>
      </c>
      <c r="H398" s="24"/>
      <c r="I398" s="24"/>
      <c r="J398" s="24"/>
      <c r="K398" s="24"/>
      <c r="L398" s="24"/>
      <c r="M398" s="24"/>
      <c r="T398" s="24"/>
      <c r="U398" s="24"/>
      <c r="V398" s="24"/>
      <c r="W398" s="24"/>
      <c r="X398" s="101"/>
    </row>
    <row r="399" spans="1:24" ht="15.75" x14ac:dyDescent="0.25">
      <c r="A399" s="288" t="s">
        <v>255</v>
      </c>
      <c r="B399" s="100"/>
      <c r="C399" s="282" t="s">
        <v>256</v>
      </c>
      <c r="E399" s="112">
        <v>1E-3</v>
      </c>
      <c r="F399" s="284" t="s">
        <v>536</v>
      </c>
      <c r="G399" s="37" t="s">
        <v>711</v>
      </c>
      <c r="H399" s="24"/>
      <c r="I399" s="24"/>
      <c r="J399" s="24"/>
      <c r="K399" s="24"/>
      <c r="L399" s="24"/>
      <c r="M399" s="24"/>
      <c r="T399" s="24"/>
      <c r="U399" s="24"/>
      <c r="V399" s="24"/>
      <c r="W399" s="24"/>
      <c r="X399" s="101"/>
    </row>
    <row r="400" spans="1:24" ht="15.75" x14ac:dyDescent="0.25">
      <c r="A400" s="288" t="s">
        <v>471</v>
      </c>
      <c r="B400" s="100"/>
      <c r="C400" s="282" t="s">
        <v>472</v>
      </c>
      <c r="E400" s="112">
        <v>1E-3</v>
      </c>
      <c r="F400" s="284" t="s">
        <v>536</v>
      </c>
      <c r="G400" s="37" t="s">
        <v>711</v>
      </c>
      <c r="H400" s="24"/>
      <c r="I400" s="24"/>
      <c r="J400" s="24"/>
      <c r="K400" s="24"/>
      <c r="L400" s="24"/>
      <c r="M400" s="24"/>
      <c r="T400" s="24"/>
      <c r="U400" s="24"/>
      <c r="V400" s="24"/>
      <c r="W400" s="24"/>
      <c r="X400" s="101"/>
    </row>
    <row r="401" spans="1:24" ht="15.75" x14ac:dyDescent="0.25">
      <c r="A401" s="288" t="s">
        <v>477</v>
      </c>
      <c r="B401" s="100"/>
      <c r="C401" s="282" t="s">
        <v>478</v>
      </c>
      <c r="E401" s="112">
        <v>1E-3</v>
      </c>
      <c r="F401" s="284" t="s">
        <v>536</v>
      </c>
      <c r="G401" s="37" t="s">
        <v>711</v>
      </c>
      <c r="H401" s="24"/>
      <c r="I401" s="24"/>
      <c r="J401" s="24"/>
      <c r="K401" s="24"/>
      <c r="L401" s="24"/>
      <c r="M401" s="24"/>
      <c r="T401" s="24"/>
      <c r="U401" s="24"/>
      <c r="V401" s="24"/>
      <c r="W401" s="24"/>
      <c r="X401" s="101"/>
    </row>
    <row r="402" spans="1:24" ht="15.75" x14ac:dyDescent="0.25">
      <c r="A402" s="288" t="s">
        <v>481</v>
      </c>
      <c r="B402" s="100"/>
      <c r="C402" s="282" t="s">
        <v>482</v>
      </c>
      <c r="E402" s="112">
        <v>1E-3</v>
      </c>
      <c r="F402" s="284" t="s">
        <v>536</v>
      </c>
      <c r="G402" s="37" t="s">
        <v>711</v>
      </c>
      <c r="H402" s="24"/>
      <c r="I402" s="24"/>
      <c r="J402" s="24"/>
      <c r="K402" s="24"/>
      <c r="L402" s="24"/>
      <c r="M402" s="24"/>
      <c r="T402" s="24"/>
      <c r="U402" s="24"/>
      <c r="V402" s="24"/>
      <c r="W402" s="24"/>
      <c r="X402" s="101"/>
    </row>
    <row r="403" spans="1:24" ht="15.75" x14ac:dyDescent="0.25">
      <c r="A403" s="288" t="s">
        <v>293</v>
      </c>
      <c r="B403" s="100"/>
      <c r="C403" s="282" t="s">
        <v>1141</v>
      </c>
      <c r="E403" s="112">
        <v>1E-3</v>
      </c>
      <c r="F403" s="284" t="s">
        <v>536</v>
      </c>
      <c r="G403" s="37" t="s">
        <v>711</v>
      </c>
      <c r="H403" s="24"/>
      <c r="I403" s="24"/>
      <c r="J403" s="24"/>
      <c r="K403" s="24"/>
      <c r="L403" s="24"/>
      <c r="M403" s="24"/>
      <c r="T403" s="24"/>
      <c r="U403" s="24"/>
      <c r="V403" s="24"/>
      <c r="W403" s="24"/>
      <c r="X403" s="101"/>
    </row>
    <row r="404" spans="1:24" ht="15.75" x14ac:dyDescent="0.25">
      <c r="A404" s="288" t="s">
        <v>447</v>
      </c>
      <c r="B404" s="100"/>
      <c r="C404" s="288" t="s">
        <v>501</v>
      </c>
      <c r="E404" s="112">
        <v>2.5000000000000001E-3</v>
      </c>
      <c r="F404" s="284" t="s">
        <v>536</v>
      </c>
      <c r="G404" s="24" t="s">
        <v>1138</v>
      </c>
      <c r="H404" s="24"/>
      <c r="I404" s="24"/>
      <c r="J404" s="24"/>
      <c r="K404" s="24"/>
      <c r="L404" s="24"/>
      <c r="M404" s="24"/>
      <c r="T404" s="24"/>
      <c r="U404" s="24"/>
      <c r="V404" s="24"/>
      <c r="W404" s="24"/>
      <c r="X404" s="101"/>
    </row>
    <row r="405" spans="1:24" ht="15.75" x14ac:dyDescent="0.25">
      <c r="A405" s="288"/>
      <c r="B405" s="100"/>
      <c r="C405" s="288"/>
      <c r="E405" s="283"/>
      <c r="F405" s="284"/>
      <c r="H405" s="24"/>
      <c r="I405" s="24"/>
      <c r="J405" s="24"/>
      <c r="K405" s="24"/>
      <c r="L405" s="24"/>
      <c r="M405" s="24"/>
      <c r="T405" s="24"/>
      <c r="U405" s="24"/>
      <c r="V405" s="24"/>
      <c r="W405" s="24"/>
      <c r="X405" s="101"/>
    </row>
    <row r="406" spans="1:24" ht="15.75" x14ac:dyDescent="0.25">
      <c r="A406" s="18" t="s">
        <v>1108</v>
      </c>
      <c r="B406" s="100"/>
      <c r="C406" s="288"/>
      <c r="E406" s="283"/>
      <c r="F406" s="284"/>
      <c r="H406" s="24"/>
      <c r="I406" s="24"/>
      <c r="J406" s="24"/>
      <c r="K406" s="24"/>
      <c r="L406" s="24"/>
      <c r="M406" s="24"/>
      <c r="T406" s="24"/>
      <c r="U406" s="24"/>
      <c r="V406" s="24"/>
      <c r="W406" s="24"/>
      <c r="X406" s="101"/>
    </row>
    <row r="407" spans="1:24" ht="15.75" x14ac:dyDescent="0.25">
      <c r="A407" s="18" t="s">
        <v>539</v>
      </c>
      <c r="B407" s="100"/>
      <c r="C407" s="288"/>
      <c r="E407" s="283"/>
      <c r="F407" s="284"/>
      <c r="H407" s="24"/>
      <c r="I407" s="24"/>
      <c r="J407" s="24"/>
      <c r="K407" s="24"/>
      <c r="L407" s="24"/>
      <c r="M407" s="24"/>
      <c r="T407" s="24"/>
      <c r="U407" s="24"/>
      <c r="V407" s="24"/>
      <c r="W407" s="24"/>
      <c r="X407" s="101"/>
    </row>
    <row r="408" spans="1:24" x14ac:dyDescent="0.2">
      <c r="A408" s="86" t="s">
        <v>1195</v>
      </c>
      <c r="B408" s="280"/>
      <c r="C408" s="87" t="s">
        <v>1196</v>
      </c>
      <c r="D408" s="97"/>
      <c r="E408" s="97"/>
      <c r="F408" s="289" t="s">
        <v>1200</v>
      </c>
      <c r="G408" s="97"/>
      <c r="H408" s="97"/>
      <c r="I408" s="97"/>
      <c r="J408" s="24"/>
      <c r="K408" s="24"/>
      <c r="L408" s="24"/>
      <c r="M408" s="24"/>
      <c r="T408" s="24"/>
      <c r="U408" s="24"/>
      <c r="V408" s="24"/>
      <c r="W408" s="24"/>
      <c r="X408" s="101"/>
    </row>
    <row r="409" spans="1:24" ht="15.75" x14ac:dyDescent="0.25">
      <c r="A409" s="100"/>
      <c r="B409" s="100"/>
      <c r="C409" s="100"/>
      <c r="H409" s="24"/>
      <c r="I409" s="24"/>
      <c r="J409" s="24"/>
      <c r="K409" s="24"/>
      <c r="L409" s="24"/>
      <c r="M409" s="24"/>
      <c r="T409" s="24"/>
      <c r="U409" s="24"/>
      <c r="V409" s="24"/>
      <c r="W409" s="24"/>
      <c r="X409" s="101"/>
    </row>
    <row r="410" spans="1:24" ht="15.75" x14ac:dyDescent="0.25">
      <c r="A410" s="102" t="s">
        <v>1193</v>
      </c>
      <c r="B410" s="100"/>
      <c r="C410" s="100"/>
      <c r="H410" s="24"/>
      <c r="I410" s="24"/>
      <c r="J410" s="24"/>
      <c r="K410" s="24"/>
      <c r="L410" s="24"/>
      <c r="M410" s="24"/>
      <c r="T410" s="24"/>
      <c r="U410" s="24"/>
      <c r="V410" s="24"/>
      <c r="W410" s="24"/>
      <c r="X410" s="101"/>
    </row>
    <row r="411" spans="1:24" ht="15.75" x14ac:dyDescent="0.25">
      <c r="A411" s="288" t="s">
        <v>46</v>
      </c>
      <c r="B411" s="100"/>
      <c r="C411" s="288" t="s">
        <v>603</v>
      </c>
      <c r="E411" s="283">
        <v>2.5000000000000001E-3</v>
      </c>
      <c r="F411" s="284" t="s">
        <v>536</v>
      </c>
      <c r="G411" s="24" t="s">
        <v>1138</v>
      </c>
      <c r="H411" s="24"/>
      <c r="I411" s="24"/>
      <c r="J411" s="24"/>
      <c r="K411" s="24"/>
      <c r="L411" s="24"/>
      <c r="M411" s="24"/>
      <c r="T411" s="24"/>
      <c r="U411" s="24"/>
      <c r="V411" s="24"/>
      <c r="W411" s="24"/>
      <c r="X411" s="101"/>
    </row>
    <row r="412" spans="1:24" ht="15.75" x14ac:dyDescent="0.25">
      <c r="A412" s="100"/>
      <c r="B412" s="100"/>
      <c r="C412" s="100"/>
      <c r="H412" s="24"/>
      <c r="I412" s="24"/>
      <c r="J412" s="24"/>
      <c r="K412" s="24"/>
      <c r="L412" s="24"/>
      <c r="M412" s="24"/>
      <c r="T412" s="24"/>
      <c r="U412" s="24"/>
      <c r="V412" s="24"/>
      <c r="W412" s="24"/>
      <c r="X412" s="101"/>
    </row>
    <row r="413" spans="1:24" ht="15.75" x14ac:dyDescent="0.25">
      <c r="A413" s="18" t="s">
        <v>1108</v>
      </c>
      <c r="B413" s="100"/>
      <c r="C413" s="100"/>
      <c r="H413" s="24"/>
      <c r="I413" s="24"/>
      <c r="J413" s="24"/>
      <c r="K413" s="24"/>
      <c r="L413" s="24"/>
      <c r="M413" s="24"/>
      <c r="T413" s="24"/>
      <c r="U413" s="24"/>
      <c r="V413" s="24"/>
      <c r="W413" s="24"/>
      <c r="X413" s="101"/>
    </row>
    <row r="414" spans="1:24" ht="15.75" x14ac:dyDescent="0.25">
      <c r="A414" s="100"/>
      <c r="B414" s="100"/>
      <c r="C414" s="100"/>
      <c r="H414" s="24"/>
      <c r="I414" s="24"/>
      <c r="J414" s="24"/>
      <c r="K414" s="24"/>
      <c r="L414" s="24"/>
      <c r="M414" s="24"/>
      <c r="T414" s="24"/>
      <c r="U414" s="24"/>
      <c r="V414" s="24"/>
      <c r="W414" s="24"/>
      <c r="X414" s="101"/>
    </row>
    <row r="415" spans="1:24" ht="15.75" x14ac:dyDescent="0.25">
      <c r="A415" s="102" t="s">
        <v>1189</v>
      </c>
      <c r="B415" s="100"/>
      <c r="C415" s="100"/>
      <c r="H415" s="24"/>
      <c r="I415" s="24"/>
      <c r="J415" s="24"/>
      <c r="K415" s="24"/>
      <c r="L415" s="24"/>
      <c r="M415" s="24"/>
      <c r="T415" s="24"/>
      <c r="U415" s="24"/>
      <c r="V415" s="24"/>
      <c r="W415" s="24"/>
      <c r="X415" s="101"/>
    </row>
    <row r="416" spans="1:24" ht="29.25" customHeight="1" x14ac:dyDescent="0.25">
      <c r="A416" s="313" t="s">
        <v>1192</v>
      </c>
      <c r="B416" s="313"/>
      <c r="C416" s="313"/>
      <c r="D416" s="313"/>
      <c r="E416" s="313"/>
      <c r="F416" s="313"/>
      <c r="G416" s="313"/>
      <c r="H416" s="313"/>
      <c r="I416" s="313"/>
      <c r="J416" s="313"/>
      <c r="K416" s="313"/>
      <c r="L416" s="313"/>
      <c r="M416" s="313"/>
      <c r="N416" s="313"/>
      <c r="O416" s="313"/>
      <c r="P416" s="313"/>
      <c r="Q416" s="313"/>
      <c r="R416" s="313"/>
      <c r="S416" s="313"/>
      <c r="T416" s="313"/>
      <c r="U416" s="313"/>
      <c r="V416" s="313"/>
      <c r="W416" s="313"/>
      <c r="X416" s="313"/>
    </row>
    <row r="417" spans="1:24" ht="51.75" x14ac:dyDescent="0.25">
      <c r="A417" s="103" t="s">
        <v>28</v>
      </c>
      <c r="B417" s="100"/>
      <c r="C417" s="104" t="s">
        <v>533</v>
      </c>
      <c r="D417" s="105" t="s">
        <v>500</v>
      </c>
      <c r="E417" s="215" t="s">
        <v>500</v>
      </c>
      <c r="F417" s="106"/>
      <c r="G417" s="107" t="s">
        <v>534</v>
      </c>
      <c r="H417" s="24"/>
      <c r="I417" s="24"/>
      <c r="J417" s="24"/>
      <c r="K417" s="24"/>
      <c r="L417" s="24"/>
      <c r="M417" s="24"/>
      <c r="T417" s="24"/>
      <c r="U417" s="24"/>
      <c r="V417" s="24"/>
      <c r="W417" s="24"/>
      <c r="X417" s="101"/>
    </row>
    <row r="418" spans="1:24" ht="15.75" x14ac:dyDescent="0.25">
      <c r="A418" s="288" t="s">
        <v>331</v>
      </c>
      <c r="B418" s="100"/>
      <c r="C418" s="282" t="s">
        <v>332</v>
      </c>
      <c r="E418" s="283">
        <v>5.0000000000000001E-3</v>
      </c>
      <c r="F418" s="284" t="s">
        <v>536</v>
      </c>
      <c r="G418" s="282" t="s">
        <v>1190</v>
      </c>
      <c r="H418" s="24"/>
      <c r="I418" s="24"/>
      <c r="J418" s="24"/>
      <c r="K418" s="24"/>
      <c r="L418" s="24"/>
      <c r="M418" s="24"/>
      <c r="T418" s="24"/>
      <c r="U418" s="24"/>
      <c r="V418" s="24"/>
      <c r="W418" s="24"/>
      <c r="X418" s="101"/>
    </row>
    <row r="419" spans="1:24" ht="15.75" x14ac:dyDescent="0.25">
      <c r="A419" s="288" t="s">
        <v>88</v>
      </c>
      <c r="B419" s="100"/>
      <c r="C419" s="288" t="s">
        <v>736</v>
      </c>
      <c r="E419" s="283">
        <v>2.5000000000000001E-3</v>
      </c>
      <c r="F419" s="284" t="s">
        <v>536</v>
      </c>
      <c r="G419" s="24" t="s">
        <v>1138</v>
      </c>
      <c r="H419" s="24"/>
      <c r="I419" s="24"/>
      <c r="J419" s="24"/>
      <c r="K419" s="24"/>
      <c r="L419" s="24"/>
      <c r="M419" s="24"/>
      <c r="T419" s="24"/>
      <c r="U419" s="24"/>
      <c r="V419" s="24"/>
      <c r="W419" s="24"/>
      <c r="X419" s="101"/>
    </row>
    <row r="420" spans="1:24" ht="15.75" x14ac:dyDescent="0.25">
      <c r="A420" s="288" t="s">
        <v>317</v>
      </c>
      <c r="B420" s="100"/>
      <c r="C420" s="288" t="s">
        <v>749</v>
      </c>
      <c r="E420" s="283">
        <v>2.5000000000000001E-3</v>
      </c>
      <c r="F420" s="284" t="s">
        <v>536</v>
      </c>
      <c r="G420" s="24" t="s">
        <v>1138</v>
      </c>
      <c r="H420" s="24"/>
      <c r="I420" s="24"/>
      <c r="J420" s="24"/>
      <c r="K420" s="24"/>
      <c r="L420" s="24"/>
      <c r="M420" s="24"/>
      <c r="T420" s="24"/>
      <c r="U420" s="24"/>
      <c r="V420" s="24"/>
      <c r="W420" s="24"/>
      <c r="X420" s="101"/>
    </row>
    <row r="421" spans="1:24" ht="15.75" x14ac:dyDescent="0.25">
      <c r="A421" s="288" t="s">
        <v>626</v>
      </c>
      <c r="B421" s="100"/>
      <c r="C421" s="288" t="s">
        <v>1169</v>
      </c>
      <c r="E421" s="283">
        <v>2.5000000000000001E-3</v>
      </c>
      <c r="F421" s="284" t="s">
        <v>536</v>
      </c>
      <c r="G421" s="24" t="s">
        <v>1138</v>
      </c>
      <c r="H421" s="24"/>
      <c r="I421" s="24"/>
      <c r="J421" s="24"/>
      <c r="K421" s="24"/>
      <c r="L421" s="24"/>
      <c r="M421" s="24"/>
      <c r="T421" s="24"/>
      <c r="U421" s="24"/>
      <c r="V421" s="24"/>
      <c r="W421" s="24"/>
      <c r="X421" s="101"/>
    </row>
    <row r="422" spans="1:24" ht="15.75" x14ac:dyDescent="0.25">
      <c r="A422" s="288" t="s">
        <v>414</v>
      </c>
      <c r="B422" s="100"/>
      <c r="C422" s="288" t="s">
        <v>502</v>
      </c>
      <c r="E422" s="283">
        <v>2.5000000000000001E-3</v>
      </c>
      <c r="F422" s="284" t="s">
        <v>536</v>
      </c>
      <c r="G422" s="37" t="s">
        <v>1170</v>
      </c>
      <c r="H422" s="24"/>
      <c r="I422" s="24"/>
      <c r="J422" s="24"/>
      <c r="K422" s="24"/>
      <c r="L422" s="24"/>
      <c r="M422" s="24"/>
      <c r="T422" s="24"/>
      <c r="U422" s="24"/>
      <c r="V422" s="24"/>
      <c r="W422" s="24"/>
      <c r="X422" s="101"/>
    </row>
    <row r="423" spans="1:24" ht="15.75" x14ac:dyDescent="0.25">
      <c r="A423" s="100"/>
      <c r="B423" s="100"/>
      <c r="C423" s="100"/>
      <c r="H423" s="24"/>
      <c r="I423" s="24"/>
      <c r="J423" s="24"/>
      <c r="K423" s="24"/>
      <c r="L423" s="24"/>
      <c r="M423" s="24"/>
      <c r="T423" s="24"/>
      <c r="U423" s="24"/>
      <c r="V423" s="24"/>
      <c r="W423" s="24"/>
      <c r="X423" s="101"/>
    </row>
    <row r="424" spans="1:24" ht="15.75" x14ac:dyDescent="0.25">
      <c r="A424" s="18" t="s">
        <v>1108</v>
      </c>
      <c r="B424" s="100"/>
      <c r="C424" s="100"/>
      <c r="H424" s="24"/>
      <c r="I424" s="24"/>
      <c r="J424" s="24"/>
      <c r="K424" s="24"/>
      <c r="L424" s="24"/>
      <c r="M424" s="24"/>
      <c r="T424" s="24"/>
      <c r="U424" s="24"/>
      <c r="V424" s="24"/>
      <c r="W424" s="24"/>
      <c r="X424" s="101"/>
    </row>
    <row r="426" spans="1:24" ht="15.75" x14ac:dyDescent="0.25">
      <c r="A426" s="102" t="s">
        <v>1191</v>
      </c>
      <c r="B426" s="100"/>
      <c r="C426" s="100"/>
      <c r="H426" s="24"/>
      <c r="I426" s="24"/>
      <c r="J426" s="24"/>
      <c r="K426" s="24"/>
      <c r="L426" s="24"/>
      <c r="M426" s="24"/>
      <c r="T426" s="24"/>
      <c r="U426" s="24"/>
      <c r="V426" s="24"/>
      <c r="W426" s="24"/>
      <c r="X426" s="101"/>
    </row>
    <row r="427" spans="1:24" ht="15.75" x14ac:dyDescent="0.25">
      <c r="A427" s="228" t="s">
        <v>1145</v>
      </c>
      <c r="B427" s="100"/>
      <c r="C427" s="104"/>
      <c r="D427" s="105"/>
      <c r="E427" s="215"/>
      <c r="F427" s="106"/>
      <c r="G427" s="107"/>
      <c r="H427" s="24"/>
      <c r="I427" s="24"/>
      <c r="J427" s="24"/>
      <c r="K427" s="24"/>
      <c r="L427" s="24"/>
      <c r="M427" s="24"/>
      <c r="T427" s="24"/>
      <c r="U427" s="24"/>
      <c r="V427" s="24"/>
      <c r="W427" s="24"/>
      <c r="X427" s="101"/>
    </row>
    <row r="428" spans="1:24" ht="15.75" x14ac:dyDescent="0.25">
      <c r="A428" s="100"/>
      <c r="B428" s="100"/>
      <c r="C428" s="100"/>
      <c r="H428" s="24"/>
      <c r="I428" s="24"/>
      <c r="J428" s="24"/>
      <c r="K428" s="24"/>
      <c r="L428" s="24"/>
      <c r="M428" s="24"/>
      <c r="T428" s="24"/>
      <c r="U428" s="24"/>
      <c r="V428" s="24"/>
      <c r="W428" s="24"/>
      <c r="X428" s="101"/>
    </row>
    <row r="429" spans="1:24" ht="15.75" x14ac:dyDescent="0.25">
      <c r="A429" s="102" t="s">
        <v>1180</v>
      </c>
      <c r="B429" s="100"/>
      <c r="C429" s="100"/>
      <c r="H429" s="24"/>
      <c r="I429" s="24"/>
      <c r="J429" s="24"/>
      <c r="K429" s="24"/>
      <c r="L429" s="24"/>
      <c r="M429" s="24"/>
      <c r="T429" s="24"/>
      <c r="U429" s="24"/>
      <c r="V429" s="24"/>
      <c r="W429" s="24"/>
      <c r="X429" s="101"/>
    </row>
    <row r="430" spans="1:24" ht="51.75" x14ac:dyDescent="0.25">
      <c r="A430" s="103" t="s">
        <v>28</v>
      </c>
      <c r="B430" s="100"/>
      <c r="C430" s="104" t="s">
        <v>533</v>
      </c>
      <c r="D430" s="105" t="s">
        <v>500</v>
      </c>
      <c r="E430" s="215" t="s">
        <v>500</v>
      </c>
      <c r="F430" s="106"/>
      <c r="G430" s="107" t="s">
        <v>534</v>
      </c>
      <c r="H430" s="24"/>
      <c r="I430" s="24"/>
      <c r="J430" s="24"/>
      <c r="K430" s="24"/>
      <c r="L430" s="24"/>
      <c r="M430" s="24"/>
      <c r="T430" s="24"/>
      <c r="U430" s="24"/>
      <c r="V430" s="24"/>
      <c r="W430" s="24"/>
      <c r="X430" s="101"/>
    </row>
    <row r="431" spans="1:24" ht="15.75" x14ac:dyDescent="0.25">
      <c r="A431" s="288" t="s">
        <v>1178</v>
      </c>
      <c r="B431" s="100"/>
      <c r="C431" s="282" t="s">
        <v>1179</v>
      </c>
      <c r="E431" s="283">
        <v>0.01</v>
      </c>
      <c r="F431" s="284" t="s">
        <v>536</v>
      </c>
      <c r="G431" s="282" t="s">
        <v>727</v>
      </c>
      <c r="H431" s="24"/>
      <c r="I431" s="24"/>
      <c r="J431" s="24"/>
      <c r="K431" s="24"/>
      <c r="L431" s="24"/>
      <c r="M431" s="24"/>
      <c r="T431" s="24"/>
      <c r="U431" s="24"/>
      <c r="V431" s="24"/>
      <c r="W431" s="24"/>
      <c r="X431" s="101"/>
    </row>
    <row r="432" spans="1:24" ht="15.75" x14ac:dyDescent="0.25">
      <c r="A432" s="282" t="s">
        <v>166</v>
      </c>
      <c r="B432" s="100"/>
      <c r="C432" s="282" t="s">
        <v>167</v>
      </c>
      <c r="E432" s="112">
        <v>1E-3</v>
      </c>
      <c r="F432" s="284" t="s">
        <v>536</v>
      </c>
      <c r="G432" s="37" t="s">
        <v>711</v>
      </c>
      <c r="H432" s="24"/>
      <c r="I432" s="24"/>
      <c r="J432" s="24"/>
      <c r="K432" s="24"/>
      <c r="L432" s="24"/>
      <c r="M432" s="24"/>
      <c r="T432" s="24"/>
      <c r="U432" s="24"/>
      <c r="V432" s="24"/>
      <c r="W432" s="24"/>
      <c r="X432" s="101"/>
    </row>
    <row r="433" spans="1:24" ht="15.75" x14ac:dyDescent="0.25">
      <c r="A433" s="282" t="s">
        <v>356</v>
      </c>
      <c r="B433" s="100"/>
      <c r="C433" s="282" t="s">
        <v>357</v>
      </c>
      <c r="E433" s="112">
        <v>1E-3</v>
      </c>
      <c r="F433" s="284" t="s">
        <v>536</v>
      </c>
      <c r="G433" s="37" t="s">
        <v>711</v>
      </c>
      <c r="H433" s="24"/>
      <c r="I433" s="24"/>
      <c r="J433" s="24"/>
      <c r="K433" s="24"/>
      <c r="L433" s="24"/>
      <c r="M433" s="24"/>
      <c r="T433" s="24"/>
      <c r="U433" s="24"/>
      <c r="V433" s="24"/>
      <c r="W433" s="24"/>
      <c r="X433" s="101"/>
    </row>
    <row r="434" spans="1:24" ht="15.75" x14ac:dyDescent="0.25">
      <c r="A434" s="282" t="s">
        <v>507</v>
      </c>
      <c r="B434" s="100"/>
      <c r="C434" s="282" t="s">
        <v>508</v>
      </c>
      <c r="E434" s="112">
        <v>1E-3</v>
      </c>
      <c r="F434" s="284" t="s">
        <v>536</v>
      </c>
      <c r="G434" s="37" t="s">
        <v>711</v>
      </c>
      <c r="H434" s="24"/>
      <c r="I434" s="24"/>
      <c r="J434" s="24"/>
      <c r="K434" s="24"/>
      <c r="L434" s="24"/>
      <c r="M434" s="24"/>
      <c r="T434" s="24"/>
      <c r="U434" s="24"/>
      <c r="V434" s="24"/>
      <c r="W434" s="24"/>
      <c r="X434" s="101"/>
    </row>
    <row r="436" spans="1:24" ht="15.75" x14ac:dyDescent="0.25">
      <c r="A436" s="18" t="s">
        <v>1108</v>
      </c>
      <c r="B436" s="100"/>
      <c r="C436" s="282"/>
      <c r="H436" s="24"/>
      <c r="I436" s="24"/>
      <c r="J436" s="24"/>
      <c r="K436" s="24"/>
      <c r="L436" s="24"/>
      <c r="M436" s="24"/>
      <c r="T436" s="24"/>
      <c r="U436" s="24"/>
      <c r="V436" s="24"/>
      <c r="W436" s="24"/>
      <c r="X436" s="101"/>
    </row>
    <row r="437" spans="1:24" ht="15.75" x14ac:dyDescent="0.25">
      <c r="A437" s="18"/>
      <c r="B437" s="100"/>
      <c r="C437" s="282"/>
      <c r="H437" s="24"/>
      <c r="I437" s="24"/>
      <c r="J437" s="24"/>
      <c r="K437" s="24"/>
      <c r="L437" s="24"/>
      <c r="M437" s="24"/>
      <c r="T437" s="24"/>
      <c r="U437" s="24"/>
      <c r="V437" s="24"/>
      <c r="W437" s="24"/>
      <c r="X437" s="101"/>
    </row>
    <row r="438" spans="1:24" x14ac:dyDescent="0.2">
      <c r="A438" s="86" t="s">
        <v>1178</v>
      </c>
      <c r="B438" s="280"/>
      <c r="C438" s="87" t="s">
        <v>1179</v>
      </c>
      <c r="D438" s="97"/>
      <c r="E438" s="97"/>
      <c r="F438" s="289" t="s">
        <v>1181</v>
      </c>
      <c r="G438" s="97"/>
      <c r="H438" s="97"/>
      <c r="I438" s="97"/>
      <c r="J438" s="24"/>
      <c r="K438" s="24"/>
      <c r="L438" s="24"/>
      <c r="M438" s="24"/>
      <c r="T438" s="24"/>
      <c r="U438" s="24"/>
      <c r="V438" s="24"/>
      <c r="W438" s="24"/>
      <c r="X438" s="101"/>
    </row>
    <row r="439" spans="1:24" ht="15.75" x14ac:dyDescent="0.25">
      <c r="A439" s="18"/>
      <c r="B439" s="100"/>
      <c r="C439" s="282"/>
      <c r="H439" s="24"/>
      <c r="I439" s="24"/>
      <c r="J439" s="24"/>
      <c r="K439" s="24"/>
      <c r="L439" s="24"/>
      <c r="M439" s="24"/>
      <c r="T439" s="24"/>
      <c r="U439" s="24"/>
      <c r="V439" s="24"/>
      <c r="W439" s="24"/>
      <c r="X439" s="101"/>
    </row>
    <row r="440" spans="1:24" ht="15.75" x14ac:dyDescent="0.25">
      <c r="A440" s="102" t="s">
        <v>1177</v>
      </c>
      <c r="B440" s="100"/>
      <c r="C440" s="100"/>
      <c r="H440" s="24"/>
      <c r="I440" s="24"/>
      <c r="J440" s="24"/>
      <c r="K440" s="24"/>
      <c r="L440" s="24"/>
      <c r="M440" s="24"/>
      <c r="T440" s="24"/>
      <c r="U440" s="24"/>
      <c r="V440" s="24"/>
      <c r="W440" s="24"/>
      <c r="X440" s="101"/>
    </row>
    <row r="441" spans="1:24" ht="15.75" x14ac:dyDescent="0.25">
      <c r="A441" s="228" t="s">
        <v>1145</v>
      </c>
      <c r="B441" s="100"/>
      <c r="C441" s="104"/>
      <c r="D441" s="105"/>
      <c r="E441" s="215"/>
      <c r="F441" s="106"/>
      <c r="G441" s="107"/>
      <c r="H441" s="24"/>
      <c r="I441" s="24"/>
      <c r="J441" s="24"/>
      <c r="K441" s="24"/>
      <c r="L441" s="24"/>
      <c r="M441" s="24"/>
      <c r="T441" s="24"/>
      <c r="U441" s="24"/>
      <c r="V441" s="24"/>
      <c r="W441" s="24"/>
      <c r="X441" s="101"/>
    </row>
    <row r="442" spans="1:24" ht="15.75" x14ac:dyDescent="0.25">
      <c r="A442" s="100"/>
      <c r="B442" s="100"/>
      <c r="C442" s="100"/>
      <c r="H442" s="24"/>
      <c r="I442" s="24"/>
      <c r="J442" s="24"/>
      <c r="K442" s="24"/>
      <c r="L442" s="24"/>
      <c r="M442" s="24"/>
      <c r="T442" s="24"/>
      <c r="U442" s="24"/>
      <c r="V442" s="24"/>
      <c r="W442" s="24"/>
      <c r="X442" s="101"/>
    </row>
    <row r="443" spans="1:24" ht="15.75" x14ac:dyDescent="0.25">
      <c r="A443" s="100"/>
      <c r="B443" s="100"/>
      <c r="C443" s="100"/>
      <c r="H443" s="24"/>
      <c r="I443" s="24"/>
      <c r="J443" s="24"/>
      <c r="K443" s="24"/>
      <c r="L443" s="24"/>
      <c r="M443" s="24"/>
      <c r="T443" s="24"/>
      <c r="U443" s="24"/>
      <c r="V443" s="24"/>
      <c r="W443" s="24"/>
      <c r="X443" s="101"/>
    </row>
    <row r="444" spans="1:24" ht="15.75" x14ac:dyDescent="0.25">
      <c r="A444" s="102" t="s">
        <v>1175</v>
      </c>
      <c r="B444" s="100"/>
      <c r="C444" s="100"/>
      <c r="H444" s="24"/>
      <c r="I444" s="24"/>
      <c r="J444" s="24"/>
      <c r="K444" s="24"/>
      <c r="L444" s="24"/>
      <c r="M444" s="24"/>
      <c r="T444" s="24"/>
      <c r="U444" s="24"/>
      <c r="V444" s="24"/>
      <c r="W444" s="24"/>
      <c r="X444" s="101"/>
    </row>
    <row r="445" spans="1:24" ht="51.75" x14ac:dyDescent="0.25">
      <c r="A445" s="103" t="s">
        <v>28</v>
      </c>
      <c r="B445" s="100"/>
      <c r="C445" s="104" t="s">
        <v>533</v>
      </c>
      <c r="D445" s="105" t="s">
        <v>500</v>
      </c>
      <c r="E445" s="215" t="s">
        <v>500</v>
      </c>
      <c r="F445" s="106"/>
      <c r="G445" s="107" t="s">
        <v>534</v>
      </c>
      <c r="H445" s="24"/>
      <c r="I445" s="24"/>
      <c r="J445" s="24"/>
      <c r="K445" s="24"/>
      <c r="L445" s="24"/>
      <c r="M445" s="24"/>
      <c r="T445" s="24"/>
      <c r="U445" s="24"/>
      <c r="V445" s="24"/>
      <c r="W445" s="24"/>
      <c r="X445" s="101"/>
    </row>
    <row r="446" spans="1:24" s="96" customFormat="1" ht="15.75" x14ac:dyDescent="0.25">
      <c r="A446" s="282" t="s">
        <v>188</v>
      </c>
      <c r="B446" s="91"/>
      <c r="C446" s="282" t="s">
        <v>5</v>
      </c>
      <c r="E446" s="283">
        <v>2.5000000000000001E-3</v>
      </c>
      <c r="F446" s="284" t="s">
        <v>536</v>
      </c>
      <c r="G446" s="24" t="s">
        <v>1138</v>
      </c>
    </row>
    <row r="447" spans="1:24" ht="15.75" x14ac:dyDescent="0.25">
      <c r="A447" s="18" t="s">
        <v>1108</v>
      </c>
      <c r="B447" s="100"/>
      <c r="C447" s="100"/>
      <c r="H447" s="24"/>
      <c r="I447" s="24"/>
      <c r="J447" s="24"/>
      <c r="K447" s="24"/>
      <c r="L447" s="24"/>
      <c r="M447" s="24"/>
      <c r="T447" s="24"/>
      <c r="U447" s="24"/>
      <c r="V447" s="24"/>
      <c r="W447" s="24"/>
      <c r="X447" s="101"/>
    </row>
    <row r="448" spans="1:24" ht="15.75" x14ac:dyDescent="0.25">
      <c r="A448" s="18"/>
      <c r="B448" s="100"/>
      <c r="C448" s="100"/>
      <c r="H448" s="24"/>
      <c r="I448" s="24"/>
      <c r="J448" s="24"/>
      <c r="K448" s="24"/>
      <c r="L448" s="24"/>
      <c r="M448" s="24"/>
      <c r="T448" s="24"/>
      <c r="U448" s="24"/>
      <c r="V448" s="24"/>
      <c r="W448" s="24"/>
      <c r="X448" s="101"/>
    </row>
    <row r="449" spans="1:24" s="96" customFormat="1" x14ac:dyDescent="0.2">
      <c r="J449" s="97"/>
      <c r="K449" s="97"/>
      <c r="L449" s="97"/>
      <c r="M449" s="97"/>
      <c r="N449" s="97"/>
      <c r="O449" s="97"/>
      <c r="P449" s="97"/>
      <c r="Q449" s="97"/>
      <c r="R449" s="97"/>
      <c r="S449" s="97"/>
      <c r="T449" s="97"/>
      <c r="U449" s="97"/>
      <c r="V449" s="97"/>
    </row>
    <row r="450" spans="1:24" ht="15.75" x14ac:dyDescent="0.25">
      <c r="A450" s="102" t="s">
        <v>1187</v>
      </c>
      <c r="B450" s="100"/>
      <c r="C450" s="100"/>
      <c r="H450" s="24"/>
      <c r="I450" s="24"/>
      <c r="J450" s="24"/>
      <c r="K450" s="24"/>
      <c r="L450" s="24"/>
      <c r="M450" s="24"/>
      <c r="T450" s="24"/>
      <c r="U450" s="24"/>
      <c r="V450" s="24"/>
      <c r="W450" s="24"/>
      <c r="X450" s="101"/>
    </row>
    <row r="451" spans="1:24" ht="51.75" x14ac:dyDescent="0.25">
      <c r="A451" s="103" t="s">
        <v>28</v>
      </c>
      <c r="B451" s="100"/>
      <c r="C451" s="104" t="s">
        <v>533</v>
      </c>
      <c r="D451" s="105" t="s">
        <v>500</v>
      </c>
      <c r="E451" s="215" t="s">
        <v>500</v>
      </c>
      <c r="F451" s="106"/>
      <c r="G451" s="107" t="s">
        <v>534</v>
      </c>
      <c r="H451" s="24"/>
      <c r="I451" s="24"/>
      <c r="J451" s="24"/>
      <c r="K451" s="24"/>
      <c r="L451" s="24"/>
      <c r="M451" s="24"/>
      <c r="T451" s="24"/>
      <c r="U451" s="24"/>
      <c r="V451" s="24"/>
      <c r="W451" s="24"/>
      <c r="X451" s="101"/>
    </row>
    <row r="452" spans="1:24" s="96" customFormat="1" ht="15.75" x14ac:dyDescent="0.25">
      <c r="A452" s="282" t="s">
        <v>1162</v>
      </c>
      <c r="B452" s="91"/>
      <c r="C452" s="282" t="s">
        <v>1151</v>
      </c>
      <c r="E452" s="283">
        <v>0.01</v>
      </c>
      <c r="F452" s="284" t="s">
        <v>536</v>
      </c>
      <c r="G452" s="282" t="s">
        <v>727</v>
      </c>
    </row>
    <row r="453" spans="1:24" s="96" customFormat="1" ht="15.75" x14ac:dyDescent="0.25">
      <c r="A453" s="282" t="s">
        <v>1163</v>
      </c>
      <c r="B453" s="91"/>
      <c r="C453" s="282" t="s">
        <v>1152</v>
      </c>
      <c r="E453" s="283">
        <v>0.01</v>
      </c>
      <c r="F453" s="284" t="s">
        <v>536</v>
      </c>
      <c r="G453" s="282" t="s">
        <v>727</v>
      </c>
    </row>
    <row r="454" spans="1:24" s="96" customFormat="1" ht="15.75" x14ac:dyDescent="0.25">
      <c r="A454" s="282" t="s">
        <v>1164</v>
      </c>
      <c r="B454" s="91"/>
      <c r="C454" s="282" t="s">
        <v>1153</v>
      </c>
      <c r="E454" s="283">
        <v>0.01</v>
      </c>
      <c r="F454" s="284" t="s">
        <v>536</v>
      </c>
      <c r="G454" s="282" t="s">
        <v>727</v>
      </c>
    </row>
    <row r="455" spans="1:24" s="96" customFormat="1" ht="15.75" x14ac:dyDescent="0.25">
      <c r="A455" s="282" t="s">
        <v>1165</v>
      </c>
      <c r="B455" s="91"/>
      <c r="C455" s="282" t="s">
        <v>1154</v>
      </c>
      <c r="E455" s="283">
        <v>0.01</v>
      </c>
      <c r="F455" s="284" t="s">
        <v>536</v>
      </c>
      <c r="G455" s="282" t="s">
        <v>727</v>
      </c>
    </row>
    <row r="456" spans="1:24" s="96" customFormat="1" ht="15.75" x14ac:dyDescent="0.25">
      <c r="A456" s="282" t="s">
        <v>1166</v>
      </c>
      <c r="B456" s="91"/>
      <c r="C456" s="282" t="s">
        <v>1155</v>
      </c>
      <c r="E456" s="283">
        <v>0.01</v>
      </c>
      <c r="F456" s="284" t="s">
        <v>536</v>
      </c>
      <c r="G456" s="282" t="s">
        <v>727</v>
      </c>
    </row>
    <row r="457" spans="1:24" s="96" customFormat="1" ht="15.75" x14ac:dyDescent="0.25">
      <c r="A457" s="18" t="s">
        <v>1108</v>
      </c>
      <c r="B457" s="91"/>
      <c r="C457" s="282"/>
      <c r="E457" s="283"/>
      <c r="F457" s="284"/>
      <c r="G457" s="282"/>
    </row>
    <row r="458" spans="1:24" s="96" customFormat="1" ht="15.75" x14ac:dyDescent="0.25">
      <c r="A458" s="18"/>
      <c r="B458" s="91"/>
      <c r="C458" s="282"/>
      <c r="E458" s="283"/>
      <c r="F458" s="284"/>
      <c r="G458" s="282"/>
    </row>
    <row r="459" spans="1:24" s="96" customFormat="1" x14ac:dyDescent="0.2">
      <c r="A459" s="86" t="s">
        <v>1156</v>
      </c>
      <c r="B459" s="280"/>
      <c r="C459" s="87" t="s">
        <v>1151</v>
      </c>
      <c r="D459" s="97"/>
      <c r="E459" s="97"/>
      <c r="F459" s="281" t="s">
        <v>1161</v>
      </c>
      <c r="G459" s="97"/>
      <c r="H459" s="97"/>
      <c r="I459" s="97"/>
      <c r="J459" s="97"/>
      <c r="K459" s="97"/>
      <c r="L459" s="97"/>
      <c r="M459" s="97"/>
      <c r="N459" s="97"/>
      <c r="O459" s="97"/>
      <c r="P459" s="97"/>
      <c r="Q459" s="97"/>
      <c r="R459" s="97"/>
      <c r="S459" s="97"/>
      <c r="T459" s="97"/>
      <c r="U459" s="97"/>
      <c r="V459" s="97"/>
    </row>
    <row r="460" spans="1:24" s="96" customFormat="1" x14ac:dyDescent="0.2">
      <c r="A460" s="86" t="s">
        <v>1157</v>
      </c>
      <c r="B460" s="280"/>
      <c r="C460" s="87" t="s">
        <v>1152</v>
      </c>
      <c r="D460" s="97"/>
      <c r="E460" s="97"/>
      <c r="F460" s="281" t="s">
        <v>1161</v>
      </c>
      <c r="G460" s="97"/>
      <c r="H460" s="97"/>
      <c r="I460" s="97"/>
      <c r="J460" s="97"/>
      <c r="K460" s="97"/>
      <c r="L460" s="97"/>
      <c r="M460" s="97"/>
      <c r="N460" s="97"/>
      <c r="O460" s="97"/>
      <c r="P460" s="97"/>
      <c r="Q460" s="97"/>
      <c r="R460" s="97"/>
      <c r="S460" s="97"/>
      <c r="T460" s="97"/>
      <c r="U460" s="97"/>
      <c r="V460" s="97"/>
    </row>
    <row r="461" spans="1:24" s="96" customFormat="1" x14ac:dyDescent="0.2">
      <c r="A461" s="86" t="s">
        <v>1158</v>
      </c>
      <c r="B461" s="280"/>
      <c r="C461" s="87" t="s">
        <v>1153</v>
      </c>
      <c r="D461" s="97"/>
      <c r="E461" s="97"/>
      <c r="F461" s="281" t="s">
        <v>1161</v>
      </c>
      <c r="G461" s="97"/>
      <c r="H461" s="97"/>
      <c r="I461" s="97"/>
      <c r="J461" s="97"/>
      <c r="K461" s="97"/>
      <c r="L461" s="97"/>
      <c r="M461" s="97"/>
      <c r="N461" s="97"/>
      <c r="O461" s="97"/>
      <c r="P461" s="97"/>
      <c r="Q461" s="97"/>
      <c r="R461" s="97"/>
      <c r="S461" s="97"/>
      <c r="T461" s="97"/>
      <c r="U461" s="97"/>
      <c r="V461" s="97"/>
    </row>
    <row r="462" spans="1:24" s="96" customFormat="1" x14ac:dyDescent="0.2">
      <c r="A462" s="86" t="s">
        <v>1159</v>
      </c>
      <c r="B462" s="280"/>
      <c r="C462" s="87" t="s">
        <v>1154</v>
      </c>
      <c r="D462" s="97"/>
      <c r="E462" s="97"/>
      <c r="F462" s="281" t="s">
        <v>1161</v>
      </c>
      <c r="G462" s="97"/>
      <c r="H462" s="97"/>
      <c r="I462" s="97"/>
      <c r="J462" s="97"/>
      <c r="K462" s="97"/>
      <c r="L462" s="97"/>
      <c r="M462" s="97"/>
      <c r="N462" s="97"/>
      <c r="O462" s="97"/>
      <c r="P462" s="97"/>
      <c r="Q462" s="97"/>
      <c r="R462" s="97"/>
      <c r="S462" s="97"/>
      <c r="T462" s="97"/>
      <c r="U462" s="97"/>
      <c r="V462" s="97"/>
    </row>
    <row r="463" spans="1:24" s="96" customFormat="1" x14ac:dyDescent="0.2">
      <c r="A463" s="86" t="s">
        <v>1160</v>
      </c>
      <c r="B463" s="280"/>
      <c r="C463" s="87" t="s">
        <v>1155</v>
      </c>
      <c r="D463" s="97"/>
      <c r="E463" s="97"/>
      <c r="F463" s="281" t="s">
        <v>1161</v>
      </c>
      <c r="G463" s="97"/>
      <c r="H463" s="97"/>
      <c r="I463" s="97"/>
      <c r="J463" s="97"/>
      <c r="K463" s="97"/>
      <c r="L463" s="97"/>
      <c r="M463" s="97"/>
      <c r="N463" s="97"/>
      <c r="O463" s="97"/>
      <c r="P463" s="97"/>
      <c r="Q463" s="97"/>
      <c r="R463" s="97"/>
      <c r="S463" s="97"/>
      <c r="T463" s="97"/>
      <c r="U463" s="97"/>
      <c r="V463" s="97"/>
    </row>
    <row r="464" spans="1:24" s="96" customFormat="1" x14ac:dyDescent="0.2">
      <c r="A464" s="86"/>
      <c r="B464" s="280"/>
      <c r="C464" s="87"/>
      <c r="D464" s="97"/>
      <c r="E464" s="97"/>
      <c r="F464" s="281"/>
      <c r="G464" s="97"/>
      <c r="H464" s="97"/>
      <c r="I464" s="97"/>
      <c r="J464" s="97"/>
      <c r="K464" s="97"/>
      <c r="L464" s="97"/>
      <c r="M464" s="97"/>
      <c r="N464" s="97"/>
      <c r="O464" s="97"/>
      <c r="P464" s="97"/>
      <c r="Q464" s="97"/>
      <c r="R464" s="97"/>
      <c r="S464" s="97"/>
      <c r="T464" s="97"/>
      <c r="U464" s="97"/>
      <c r="V464" s="97"/>
    </row>
    <row r="465" spans="1:24" ht="15.75" x14ac:dyDescent="0.25">
      <c r="A465" s="102" t="s">
        <v>1147</v>
      </c>
      <c r="B465" s="100"/>
      <c r="C465" s="100"/>
      <c r="H465" s="24"/>
      <c r="I465" s="24"/>
      <c r="J465" s="24"/>
      <c r="K465" s="24"/>
      <c r="L465" s="24"/>
      <c r="M465" s="24"/>
      <c r="T465" s="24"/>
      <c r="U465" s="24"/>
      <c r="V465" s="24"/>
      <c r="W465" s="24"/>
      <c r="X465" s="101"/>
    </row>
    <row r="466" spans="1:24" ht="51.75" x14ac:dyDescent="0.25">
      <c r="A466" s="103" t="s">
        <v>28</v>
      </c>
      <c r="B466" s="100"/>
      <c r="C466" s="104" t="s">
        <v>533</v>
      </c>
      <c r="D466" s="105" t="s">
        <v>500</v>
      </c>
      <c r="E466" s="215" t="s">
        <v>500</v>
      </c>
      <c r="F466" s="106"/>
      <c r="G466" s="107" t="s">
        <v>534</v>
      </c>
      <c r="H466" s="24"/>
      <c r="I466" s="24"/>
      <c r="J466" s="24"/>
      <c r="K466" s="24"/>
      <c r="L466" s="24"/>
      <c r="M466" s="24"/>
      <c r="T466" s="24"/>
      <c r="U466" s="24"/>
      <c r="V466" s="24"/>
      <c r="W466" s="24"/>
      <c r="X466" s="101"/>
    </row>
    <row r="467" spans="1:24" ht="15.75" x14ac:dyDescent="0.25">
      <c r="A467" s="37" t="s">
        <v>1149</v>
      </c>
      <c r="B467" s="100"/>
      <c r="C467" s="37" t="s">
        <v>1150</v>
      </c>
      <c r="E467" s="108">
        <v>0.01</v>
      </c>
      <c r="F467" s="18" t="s">
        <v>536</v>
      </c>
      <c r="G467" s="37" t="s">
        <v>727</v>
      </c>
      <c r="H467" s="24"/>
      <c r="I467" s="24"/>
      <c r="J467" s="24"/>
      <c r="K467" s="24"/>
      <c r="L467" s="24"/>
      <c r="M467" s="24"/>
      <c r="T467" s="24"/>
      <c r="U467" s="24"/>
      <c r="V467" s="24"/>
      <c r="W467" s="24"/>
      <c r="X467" s="101"/>
    </row>
    <row r="468" spans="1:24" ht="15.75" x14ac:dyDescent="0.25">
      <c r="A468" s="37" t="s">
        <v>626</v>
      </c>
      <c r="B468" s="100"/>
      <c r="C468" s="37" t="s">
        <v>1169</v>
      </c>
      <c r="E468" s="108">
        <v>2.5000000000000001E-3</v>
      </c>
      <c r="F468" s="18" t="s">
        <v>536</v>
      </c>
      <c r="G468" s="37" t="s">
        <v>730</v>
      </c>
      <c r="H468" s="24"/>
      <c r="I468" s="24"/>
      <c r="J468" s="24"/>
      <c r="K468" s="24"/>
      <c r="L468" s="24"/>
      <c r="M468" s="24"/>
      <c r="T468" s="24"/>
      <c r="U468" s="24"/>
      <c r="V468" s="24"/>
      <c r="W468" s="24"/>
      <c r="X468" s="101"/>
    </row>
    <row r="469" spans="1:24" ht="15.75" x14ac:dyDescent="0.25">
      <c r="A469" s="37" t="s">
        <v>626</v>
      </c>
      <c r="B469" s="100"/>
      <c r="C469" s="37" t="s">
        <v>1169</v>
      </c>
      <c r="E469" s="108">
        <v>2.5000000000000001E-3</v>
      </c>
      <c r="F469" s="18" t="s">
        <v>536</v>
      </c>
      <c r="G469" s="37" t="s">
        <v>1170</v>
      </c>
      <c r="H469" s="24"/>
      <c r="I469" s="24"/>
      <c r="J469" s="24"/>
      <c r="K469" s="24"/>
      <c r="L469" s="24"/>
      <c r="M469" s="24"/>
      <c r="T469" s="24"/>
      <c r="U469" s="24"/>
      <c r="V469" s="24"/>
      <c r="W469" s="24"/>
      <c r="X469" s="101"/>
    </row>
    <row r="470" spans="1:24" ht="15.75" x14ac:dyDescent="0.25">
      <c r="A470" s="37" t="s">
        <v>469</v>
      </c>
      <c r="B470" s="100"/>
      <c r="C470" s="37" t="s">
        <v>470</v>
      </c>
      <c r="E470" s="108">
        <v>1E-3</v>
      </c>
      <c r="F470" s="18" t="s">
        <v>536</v>
      </c>
      <c r="G470" s="37" t="s">
        <v>756</v>
      </c>
      <c r="H470" s="24"/>
      <c r="I470" s="24"/>
      <c r="J470" s="24"/>
      <c r="K470" s="24"/>
      <c r="L470" s="24"/>
      <c r="M470" s="24"/>
      <c r="T470" s="24"/>
      <c r="U470" s="24"/>
      <c r="V470" s="24"/>
      <c r="W470" s="24"/>
      <c r="X470" s="101"/>
    </row>
    <row r="471" spans="1:24" ht="15.75" x14ac:dyDescent="0.25">
      <c r="A471" s="37" t="s">
        <v>269</v>
      </c>
      <c r="B471" s="100"/>
      <c r="C471" s="37" t="s">
        <v>746</v>
      </c>
      <c r="E471" s="108">
        <v>2.5000000000000001E-3</v>
      </c>
      <c r="F471" s="18" t="s">
        <v>536</v>
      </c>
      <c r="G471" s="37" t="s">
        <v>1171</v>
      </c>
      <c r="H471" s="24"/>
      <c r="I471" s="24"/>
      <c r="J471" s="24"/>
      <c r="K471" s="24"/>
      <c r="L471" s="24"/>
      <c r="M471" s="24"/>
      <c r="T471" s="24"/>
      <c r="U471" s="24"/>
      <c r="V471" s="24"/>
      <c r="W471" s="24"/>
      <c r="X471" s="101"/>
    </row>
    <row r="472" spans="1:24" ht="15.75" x14ac:dyDescent="0.25">
      <c r="A472" s="37" t="s">
        <v>226</v>
      </c>
      <c r="B472" s="100"/>
      <c r="C472" s="37" t="s">
        <v>1105</v>
      </c>
      <c r="E472" s="108">
        <v>5.0000000000000001E-3</v>
      </c>
      <c r="F472" s="18" t="s">
        <v>536</v>
      </c>
      <c r="G472" s="37" t="s">
        <v>760</v>
      </c>
      <c r="H472" s="24"/>
      <c r="I472" s="24"/>
      <c r="J472" s="24"/>
      <c r="K472" s="24"/>
      <c r="L472" s="24"/>
      <c r="M472" s="24"/>
      <c r="T472" s="24"/>
      <c r="U472" s="24"/>
      <c r="V472" s="24"/>
      <c r="W472" s="24"/>
      <c r="X472" s="101"/>
    </row>
    <row r="473" spans="1:24" ht="15.75" x14ac:dyDescent="0.25">
      <c r="A473" s="37" t="s">
        <v>507</v>
      </c>
      <c r="B473" s="100"/>
      <c r="C473" s="37" t="s">
        <v>508</v>
      </c>
      <c r="E473" s="108">
        <v>0</v>
      </c>
      <c r="F473" s="18"/>
      <c r="G473" s="109" t="s">
        <v>1172</v>
      </c>
      <c r="H473" s="24"/>
      <c r="I473" s="24"/>
      <c r="J473" s="24"/>
      <c r="K473" s="24"/>
      <c r="L473" s="24"/>
      <c r="M473" s="24"/>
      <c r="T473" s="24"/>
      <c r="U473" s="24"/>
      <c r="V473" s="24"/>
      <c r="W473" s="24"/>
      <c r="X473" s="101"/>
    </row>
    <row r="474" spans="1:24" ht="15.75" x14ac:dyDescent="0.25">
      <c r="A474" s="37"/>
      <c r="B474" s="100"/>
      <c r="C474" s="37"/>
      <c r="E474" s="108"/>
      <c r="F474" s="18"/>
      <c r="G474" s="37"/>
      <c r="H474" s="24"/>
      <c r="I474" s="24"/>
      <c r="J474" s="24"/>
      <c r="K474" s="24"/>
      <c r="L474" s="24"/>
      <c r="M474" s="24"/>
      <c r="T474" s="24"/>
      <c r="U474" s="24"/>
      <c r="V474" s="24"/>
      <c r="W474" s="24"/>
      <c r="X474" s="101"/>
    </row>
    <row r="475" spans="1:24" ht="15.75" x14ac:dyDescent="0.25">
      <c r="A475" s="37" t="s">
        <v>425</v>
      </c>
      <c r="B475" s="100"/>
      <c r="C475" s="37" t="s">
        <v>426</v>
      </c>
      <c r="E475" s="108" t="s">
        <v>1148</v>
      </c>
      <c r="F475" s="18"/>
      <c r="G475" s="37"/>
      <c r="H475" s="24"/>
      <c r="I475" s="24"/>
      <c r="J475" s="24"/>
      <c r="K475" s="24"/>
      <c r="L475" s="24"/>
      <c r="M475" s="24"/>
      <c r="T475" s="24"/>
      <c r="U475" s="24"/>
      <c r="V475" s="24"/>
      <c r="W475" s="24"/>
      <c r="X475" s="101"/>
    </row>
    <row r="476" spans="1:24" ht="15.75" x14ac:dyDescent="0.25">
      <c r="A476" s="37"/>
      <c r="B476" s="100"/>
      <c r="C476" s="37"/>
      <c r="E476" s="108"/>
      <c r="F476" s="18"/>
      <c r="G476" s="37"/>
      <c r="H476" s="24"/>
      <c r="I476" s="24"/>
      <c r="J476" s="24"/>
      <c r="K476" s="24"/>
      <c r="L476" s="24"/>
      <c r="M476" s="24"/>
      <c r="T476" s="24"/>
      <c r="U476" s="24"/>
      <c r="V476" s="24"/>
      <c r="W476" s="24"/>
      <c r="X476" s="101"/>
    </row>
    <row r="477" spans="1:24" ht="15.75" x14ac:dyDescent="0.25">
      <c r="A477" s="233" t="s">
        <v>1173</v>
      </c>
      <c r="B477" s="100"/>
      <c r="C477" s="37"/>
      <c r="E477" s="108"/>
      <c r="F477" s="18"/>
      <c r="G477" s="37"/>
      <c r="H477" s="24"/>
      <c r="I477" s="24"/>
      <c r="J477" s="24"/>
      <c r="K477" s="24"/>
      <c r="L477" s="24"/>
      <c r="M477" s="24"/>
      <c r="T477" s="24"/>
      <c r="U477" s="24"/>
      <c r="V477" s="24"/>
      <c r="W477" s="24"/>
      <c r="X477" s="101"/>
    </row>
    <row r="478" spans="1:24" ht="15.75" x14ac:dyDescent="0.25">
      <c r="A478" s="37" t="s">
        <v>1149</v>
      </c>
      <c r="B478" s="100"/>
      <c r="C478" s="37" t="s">
        <v>1150</v>
      </c>
      <c r="E478" s="235" t="s">
        <v>1174</v>
      </c>
      <c r="F478" s="18"/>
      <c r="G478" s="37"/>
      <c r="H478" s="24"/>
      <c r="I478" s="24"/>
      <c r="J478" s="24"/>
      <c r="K478" s="24"/>
      <c r="L478" s="24"/>
      <c r="M478" s="24"/>
      <c r="T478" s="24"/>
      <c r="U478" s="24"/>
      <c r="V478" s="24"/>
      <c r="W478" s="24"/>
      <c r="X478" s="101"/>
    </row>
    <row r="479" spans="1:24" ht="15.75" x14ac:dyDescent="0.25">
      <c r="A479" s="37"/>
      <c r="B479" s="100"/>
      <c r="C479" s="37"/>
      <c r="E479" s="235"/>
      <c r="F479" s="18"/>
      <c r="G479" s="37"/>
      <c r="H479" s="24"/>
      <c r="I479" s="24"/>
      <c r="J479" s="24"/>
      <c r="K479" s="24"/>
      <c r="L479" s="24"/>
      <c r="M479" s="24"/>
      <c r="T479" s="24"/>
      <c r="U479" s="24"/>
      <c r="V479" s="24"/>
      <c r="W479" s="24"/>
      <c r="X479" s="101"/>
    </row>
    <row r="480" spans="1:24" ht="15.75" x14ac:dyDescent="0.25">
      <c r="A480" s="18" t="s">
        <v>1108</v>
      </c>
      <c r="B480" s="100"/>
      <c r="C480" s="37"/>
      <c r="E480" s="235"/>
      <c r="F480" s="18"/>
      <c r="G480" s="37"/>
      <c r="H480" s="24"/>
      <c r="I480" s="24"/>
      <c r="J480" s="24"/>
      <c r="K480" s="24"/>
      <c r="L480" s="24"/>
      <c r="M480" s="24"/>
      <c r="T480" s="24"/>
      <c r="U480" s="24"/>
      <c r="V480" s="24"/>
      <c r="W480" s="24"/>
      <c r="X480" s="101"/>
    </row>
    <row r="481" spans="1:24" ht="15.75" x14ac:dyDescent="0.25">
      <c r="A481" s="37"/>
      <c r="B481" s="100"/>
      <c r="C481" s="37"/>
      <c r="E481" s="108"/>
      <c r="F481" s="18"/>
      <c r="G481" s="37"/>
      <c r="H481" s="24"/>
      <c r="I481" s="24"/>
      <c r="J481" s="24"/>
      <c r="K481" s="24"/>
      <c r="L481" s="24"/>
      <c r="M481" s="24"/>
      <c r="T481" s="24"/>
      <c r="U481" s="24"/>
      <c r="V481" s="24"/>
      <c r="W481" s="24"/>
      <c r="X481" s="101"/>
    </row>
    <row r="482" spans="1:24" ht="15.75" x14ac:dyDescent="0.25">
      <c r="A482" s="37"/>
      <c r="B482" s="100"/>
      <c r="C482" s="37"/>
      <c r="E482" s="108"/>
      <c r="F482" s="18"/>
      <c r="G482" s="37"/>
      <c r="H482" s="24"/>
      <c r="I482" s="24"/>
      <c r="J482" s="24"/>
      <c r="K482" s="24"/>
      <c r="L482" s="24"/>
      <c r="M482" s="24"/>
      <c r="T482" s="24"/>
      <c r="U482" s="24"/>
      <c r="V482" s="24"/>
      <c r="W482" s="24"/>
      <c r="X482" s="101"/>
    </row>
    <row r="483" spans="1:24" ht="15.75" x14ac:dyDescent="0.25">
      <c r="A483" s="102" t="s">
        <v>1146</v>
      </c>
      <c r="B483" s="100"/>
      <c r="C483" s="100"/>
      <c r="H483" s="24"/>
      <c r="I483" s="24"/>
      <c r="J483" s="24"/>
      <c r="K483" s="24"/>
      <c r="L483" s="24"/>
      <c r="M483" s="24"/>
      <c r="T483" s="24"/>
      <c r="U483" s="24"/>
      <c r="V483" s="24"/>
      <c r="W483" s="24"/>
      <c r="X483" s="101"/>
    </row>
    <row r="484" spans="1:24" ht="15.75" x14ac:dyDescent="0.25">
      <c r="A484" s="228" t="s">
        <v>1145</v>
      </c>
      <c r="B484" s="100"/>
      <c r="C484" s="104"/>
      <c r="D484" s="105"/>
      <c r="E484" s="215"/>
      <c r="F484" s="106"/>
      <c r="G484" s="107"/>
      <c r="H484" s="24"/>
      <c r="I484" s="24"/>
      <c r="J484" s="24"/>
      <c r="K484" s="24"/>
      <c r="L484" s="24"/>
      <c r="M484" s="24"/>
      <c r="T484" s="24"/>
      <c r="U484" s="24"/>
      <c r="V484" s="24"/>
      <c r="W484" s="24"/>
      <c r="X484" s="101"/>
    </row>
    <row r="485" spans="1:24" ht="15.75" x14ac:dyDescent="0.25">
      <c r="A485" s="100"/>
      <c r="B485" s="100"/>
      <c r="C485" s="100"/>
      <c r="H485" s="24"/>
      <c r="I485" s="24"/>
      <c r="J485" s="24"/>
      <c r="K485" s="24"/>
      <c r="L485" s="24"/>
      <c r="M485" s="24"/>
      <c r="T485" s="24"/>
      <c r="U485" s="24"/>
      <c r="V485" s="24"/>
      <c r="W485" s="24"/>
      <c r="X485" s="101"/>
    </row>
    <row r="486" spans="1:24" ht="15.75" x14ac:dyDescent="0.25">
      <c r="A486" s="102" t="s">
        <v>1144</v>
      </c>
      <c r="B486" s="100"/>
      <c r="C486" s="100"/>
      <c r="H486" s="24"/>
      <c r="I486" s="24"/>
      <c r="J486" s="24"/>
      <c r="K486" s="24"/>
      <c r="L486" s="24"/>
      <c r="M486" s="24"/>
      <c r="T486" s="24"/>
      <c r="U486" s="24"/>
      <c r="V486" s="24"/>
      <c r="W486" s="24"/>
      <c r="X486" s="101"/>
    </row>
    <row r="487" spans="1:24" ht="15.75" x14ac:dyDescent="0.25">
      <c r="A487" s="228" t="s">
        <v>1145</v>
      </c>
      <c r="B487" s="100"/>
      <c r="C487" s="104"/>
      <c r="D487" s="105"/>
      <c r="E487" s="215"/>
      <c r="F487" s="106"/>
      <c r="G487" s="107"/>
      <c r="H487" s="24"/>
      <c r="I487" s="24"/>
      <c r="J487" s="24"/>
      <c r="K487" s="24"/>
      <c r="L487" s="24"/>
      <c r="M487" s="24"/>
      <c r="T487" s="24"/>
      <c r="U487" s="24"/>
      <c r="V487" s="24"/>
      <c r="W487" s="24"/>
      <c r="X487" s="101"/>
    </row>
    <row r="488" spans="1:24" ht="15.75" x14ac:dyDescent="0.25">
      <c r="A488" s="37"/>
      <c r="B488" s="100"/>
      <c r="C488" s="37"/>
      <c r="E488" s="108"/>
      <c r="F488" s="18"/>
      <c r="G488" s="37"/>
      <c r="H488" s="24"/>
      <c r="I488" s="24"/>
      <c r="J488" s="24"/>
      <c r="K488" s="24"/>
      <c r="L488" s="24"/>
      <c r="M488" s="24"/>
      <c r="T488" s="24"/>
      <c r="U488" s="24"/>
      <c r="V488" s="24"/>
      <c r="W488" s="24"/>
      <c r="X488" s="101"/>
    </row>
    <row r="489" spans="1:24" ht="15.75" x14ac:dyDescent="0.25">
      <c r="A489" s="102" t="s">
        <v>1142</v>
      </c>
      <c r="B489" s="100"/>
      <c r="C489" s="100"/>
      <c r="H489" s="24"/>
      <c r="I489" s="24"/>
      <c r="J489" s="24"/>
      <c r="K489" s="24"/>
      <c r="L489" s="24"/>
      <c r="M489" s="24"/>
      <c r="T489" s="24"/>
      <c r="U489" s="24"/>
      <c r="V489" s="24"/>
      <c r="W489" s="24"/>
      <c r="X489" s="101"/>
    </row>
    <row r="490" spans="1:24" ht="51.75" x14ac:dyDescent="0.25">
      <c r="A490" s="103" t="s">
        <v>28</v>
      </c>
      <c r="B490" s="100"/>
      <c r="C490" s="104" t="s">
        <v>533</v>
      </c>
      <c r="D490" s="105" t="s">
        <v>500</v>
      </c>
      <c r="E490" s="215" t="s">
        <v>500</v>
      </c>
      <c r="F490" s="106"/>
      <c r="G490" s="107" t="s">
        <v>534</v>
      </c>
      <c r="H490" s="24"/>
      <c r="I490" s="24"/>
      <c r="J490" s="24"/>
      <c r="K490" s="24"/>
      <c r="L490" s="24"/>
      <c r="M490" s="24"/>
      <c r="T490" s="24"/>
      <c r="U490" s="24"/>
      <c r="V490" s="24"/>
      <c r="W490" s="24"/>
      <c r="X490" s="101"/>
    </row>
    <row r="491" spans="1:24" ht="15.75" x14ac:dyDescent="0.25">
      <c r="A491" s="37" t="s">
        <v>473</v>
      </c>
      <c r="B491" s="100"/>
      <c r="C491" s="37" t="s">
        <v>474</v>
      </c>
      <c r="E491" s="108">
        <v>1E-3</v>
      </c>
      <c r="F491" s="18" t="s">
        <v>536</v>
      </c>
      <c r="G491" s="37" t="s">
        <v>711</v>
      </c>
      <c r="H491" s="24"/>
      <c r="I491" s="24"/>
      <c r="J491" s="24"/>
      <c r="K491" s="24"/>
      <c r="L491" s="24"/>
      <c r="M491" s="24"/>
      <c r="T491" s="24"/>
      <c r="U491" s="24"/>
      <c r="V491" s="24"/>
      <c r="W491" s="24"/>
      <c r="X491" s="101"/>
    </row>
    <row r="492" spans="1:24" ht="15.75" x14ac:dyDescent="0.25">
      <c r="A492" s="37" t="s">
        <v>441</v>
      </c>
      <c r="B492" s="100"/>
      <c r="C492" s="37" t="s">
        <v>442</v>
      </c>
      <c r="E492" s="108">
        <v>2E-3</v>
      </c>
      <c r="F492" s="18" t="s">
        <v>536</v>
      </c>
      <c r="G492" s="24" t="s">
        <v>725</v>
      </c>
      <c r="H492" s="24"/>
      <c r="I492" s="24"/>
      <c r="J492" s="24"/>
      <c r="K492" s="24"/>
      <c r="L492" s="24"/>
      <c r="M492" s="24"/>
      <c r="T492" s="24"/>
      <c r="U492" s="24"/>
      <c r="V492" s="24"/>
      <c r="W492" s="24"/>
      <c r="X492" s="101"/>
    </row>
    <row r="493" spans="1:24" ht="15.75" x14ac:dyDescent="0.25">
      <c r="A493" s="37" t="s">
        <v>414</v>
      </c>
      <c r="B493" s="100"/>
      <c r="C493" s="37" t="s">
        <v>502</v>
      </c>
      <c r="E493" s="108">
        <v>2.5000000000000001E-3</v>
      </c>
      <c r="F493" s="18" t="s">
        <v>536</v>
      </c>
      <c r="G493" s="24" t="s">
        <v>1138</v>
      </c>
      <c r="H493" s="24"/>
      <c r="I493" s="24"/>
      <c r="J493" s="24"/>
      <c r="K493" s="24"/>
      <c r="L493" s="24"/>
      <c r="M493" s="24"/>
      <c r="T493" s="24"/>
      <c r="U493" s="24"/>
      <c r="V493" s="24"/>
      <c r="W493" s="24"/>
      <c r="X493" s="101"/>
    </row>
    <row r="494" spans="1:24" ht="15.75" x14ac:dyDescent="0.25">
      <c r="A494" s="37" t="s">
        <v>350</v>
      </c>
      <c r="B494" s="100"/>
      <c r="C494" s="37" t="s">
        <v>1143</v>
      </c>
      <c r="E494" s="108">
        <v>2.5000000000000001E-3</v>
      </c>
      <c r="F494" s="18" t="s">
        <v>536</v>
      </c>
      <c r="G494" s="24" t="s">
        <v>1138</v>
      </c>
      <c r="H494" s="24"/>
      <c r="I494" s="24"/>
      <c r="J494" s="24"/>
      <c r="K494" s="24"/>
      <c r="L494" s="24"/>
      <c r="M494" s="24"/>
      <c r="T494" s="24"/>
      <c r="U494" s="24"/>
      <c r="V494" s="24"/>
      <c r="W494" s="24"/>
      <c r="X494" s="101"/>
    </row>
    <row r="495" spans="1:24" ht="15.75" x14ac:dyDescent="0.25">
      <c r="A495" s="100"/>
      <c r="B495" s="100"/>
      <c r="C495" s="100"/>
      <c r="H495" s="24"/>
      <c r="I495" s="24"/>
      <c r="J495" s="24"/>
      <c r="K495" s="24"/>
      <c r="L495" s="24"/>
      <c r="M495" s="24"/>
      <c r="T495" s="24"/>
      <c r="U495" s="24"/>
      <c r="V495" s="24"/>
      <c r="W495" s="24"/>
      <c r="X495" s="101"/>
    </row>
    <row r="496" spans="1:24" ht="15.75" x14ac:dyDescent="0.25">
      <c r="A496" s="18" t="s">
        <v>1108</v>
      </c>
      <c r="B496" s="100"/>
      <c r="C496" s="100"/>
      <c r="H496" s="24"/>
      <c r="I496" s="24"/>
      <c r="J496" s="24"/>
      <c r="K496" s="24"/>
      <c r="L496" s="24"/>
      <c r="M496" s="24"/>
      <c r="T496" s="24"/>
      <c r="U496" s="24"/>
      <c r="V496" s="24"/>
      <c r="W496" s="24"/>
      <c r="X496" s="101"/>
    </row>
    <row r="497" spans="1:24" ht="15.75" x14ac:dyDescent="0.25">
      <c r="A497" s="18"/>
      <c r="B497" s="100"/>
      <c r="C497" s="100"/>
      <c r="H497" s="24"/>
      <c r="I497" s="24"/>
      <c r="J497" s="24"/>
      <c r="K497" s="24"/>
      <c r="L497" s="24"/>
      <c r="M497" s="24"/>
      <c r="T497" s="24"/>
      <c r="U497" s="24"/>
      <c r="V497" s="24"/>
      <c r="W497" s="24"/>
      <c r="X497" s="101"/>
    </row>
    <row r="498" spans="1:24" ht="15.75" x14ac:dyDescent="0.25">
      <c r="A498" s="102" t="s">
        <v>1137</v>
      </c>
      <c r="B498" s="100"/>
      <c r="C498" s="100"/>
      <c r="H498" s="24"/>
      <c r="I498" s="24"/>
      <c r="J498" s="24"/>
      <c r="K498" s="24"/>
      <c r="L498" s="24"/>
      <c r="M498" s="24"/>
      <c r="T498" s="24"/>
      <c r="U498" s="24"/>
      <c r="V498" s="24"/>
      <c r="W498" s="24"/>
      <c r="X498" s="101"/>
    </row>
    <row r="499" spans="1:24" ht="51.75" x14ac:dyDescent="0.25">
      <c r="A499" s="103" t="s">
        <v>28</v>
      </c>
      <c r="B499" s="100"/>
      <c r="C499" s="104" t="s">
        <v>533</v>
      </c>
      <c r="D499" s="105" t="s">
        <v>500</v>
      </c>
      <c r="E499" s="215" t="s">
        <v>500</v>
      </c>
      <c r="F499" s="106"/>
      <c r="G499" s="107" t="s">
        <v>534</v>
      </c>
      <c r="H499" s="24"/>
      <c r="I499" s="24"/>
      <c r="J499" s="24"/>
      <c r="K499" s="24"/>
      <c r="L499" s="24"/>
      <c r="M499" s="24"/>
      <c r="T499" s="24"/>
      <c r="U499" s="24"/>
      <c r="V499" s="24"/>
      <c r="W499" s="24"/>
      <c r="X499" s="101"/>
    </row>
    <row r="500" spans="1:24" ht="15.75" x14ac:dyDescent="0.25">
      <c r="A500" s="37" t="s">
        <v>128</v>
      </c>
      <c r="B500" s="100"/>
      <c r="C500" s="109" t="s">
        <v>663</v>
      </c>
      <c r="E500" s="108">
        <v>2.5000000000000001E-3</v>
      </c>
      <c r="F500" s="18" t="s">
        <v>536</v>
      </c>
      <c r="G500" s="24" t="s">
        <v>1138</v>
      </c>
      <c r="H500" s="24"/>
      <c r="I500" s="24"/>
      <c r="J500" s="24"/>
      <c r="K500" s="24"/>
      <c r="L500" s="24"/>
      <c r="M500" s="24"/>
      <c r="T500" s="24"/>
      <c r="U500" s="24"/>
      <c r="V500" s="24"/>
      <c r="W500" s="24"/>
      <c r="X500" s="101"/>
    </row>
    <row r="501" spans="1:24" ht="15.75" x14ac:dyDescent="0.25">
      <c r="A501" s="109" t="s">
        <v>144</v>
      </c>
      <c r="B501" s="100"/>
      <c r="C501" s="37" t="s">
        <v>732</v>
      </c>
      <c r="E501" s="108">
        <v>2.5000000000000001E-3</v>
      </c>
      <c r="F501" s="18" t="s">
        <v>536</v>
      </c>
      <c r="G501" s="24" t="s">
        <v>1138</v>
      </c>
      <c r="H501" s="24"/>
      <c r="I501" s="24"/>
      <c r="J501" s="24"/>
      <c r="K501" s="24"/>
      <c r="L501" s="24"/>
      <c r="M501" s="24"/>
      <c r="T501" s="24"/>
      <c r="U501" s="24"/>
      <c r="V501" s="24"/>
      <c r="W501" s="24"/>
      <c r="X501" s="101"/>
    </row>
    <row r="502" spans="1:24" ht="15.75" x14ac:dyDescent="0.25">
      <c r="A502" s="37" t="s">
        <v>176</v>
      </c>
      <c r="B502" s="100"/>
      <c r="C502" s="37" t="s">
        <v>1139</v>
      </c>
      <c r="E502" s="108">
        <v>2.5000000000000001E-3</v>
      </c>
      <c r="F502" s="18" t="s">
        <v>536</v>
      </c>
      <c r="G502" s="24" t="s">
        <v>1138</v>
      </c>
      <c r="H502" s="24"/>
      <c r="I502" s="24"/>
      <c r="J502" s="24"/>
      <c r="K502" s="24"/>
      <c r="L502" s="24"/>
      <c r="M502" s="24"/>
      <c r="T502" s="24"/>
      <c r="U502" s="24"/>
      <c r="V502" s="24"/>
      <c r="W502" s="24"/>
      <c r="X502" s="101"/>
    </row>
    <row r="503" spans="1:24" ht="15.75" x14ac:dyDescent="0.25">
      <c r="A503" s="109" t="s">
        <v>226</v>
      </c>
      <c r="B503" s="100"/>
      <c r="C503" s="37" t="s">
        <v>1105</v>
      </c>
      <c r="E503" s="108">
        <v>2.5000000000000001E-3</v>
      </c>
      <c r="F503" s="18" t="s">
        <v>536</v>
      </c>
      <c r="G503" s="24" t="s">
        <v>1138</v>
      </c>
      <c r="H503" s="24"/>
      <c r="I503" s="24"/>
      <c r="J503" s="24"/>
      <c r="K503" s="24"/>
      <c r="L503" s="24"/>
      <c r="M503" s="24"/>
      <c r="T503" s="24"/>
      <c r="U503" s="24"/>
      <c r="V503" s="24"/>
      <c r="W503" s="24"/>
      <c r="X503" s="101"/>
    </row>
    <row r="504" spans="1:24" ht="15.75" x14ac:dyDescent="0.25">
      <c r="A504" s="109" t="s">
        <v>307</v>
      </c>
      <c r="B504" s="100"/>
      <c r="C504" s="37" t="s">
        <v>1140</v>
      </c>
      <c r="E504" s="108">
        <v>2.5000000000000001E-3</v>
      </c>
      <c r="F504" s="18" t="s">
        <v>536</v>
      </c>
      <c r="G504" s="24" t="s">
        <v>1138</v>
      </c>
      <c r="H504" s="24"/>
      <c r="I504" s="24"/>
      <c r="J504" s="24"/>
      <c r="K504" s="24"/>
      <c r="L504" s="24"/>
      <c r="M504" s="24"/>
      <c r="T504" s="24"/>
      <c r="U504" s="24"/>
      <c r="V504" s="24"/>
      <c r="W504" s="24"/>
      <c r="X504" s="101"/>
    </row>
    <row r="505" spans="1:24" ht="15.75" x14ac:dyDescent="0.25">
      <c r="A505" s="37" t="s">
        <v>344</v>
      </c>
      <c r="B505" s="100"/>
      <c r="C505" s="37" t="s">
        <v>615</v>
      </c>
      <c r="E505" s="108">
        <v>2.5000000000000001E-3</v>
      </c>
      <c r="F505" s="18" t="s">
        <v>536</v>
      </c>
      <c r="G505" s="24" t="s">
        <v>1138</v>
      </c>
      <c r="H505" s="24"/>
      <c r="I505" s="24"/>
      <c r="J505" s="24"/>
      <c r="K505" s="24"/>
      <c r="L505" s="24"/>
      <c r="M505" s="24"/>
      <c r="T505" s="24"/>
      <c r="U505" s="24"/>
      <c r="V505" s="24"/>
      <c r="W505" s="24"/>
      <c r="X505" s="101"/>
    </row>
    <row r="506" spans="1:24" ht="15.75" x14ac:dyDescent="0.25">
      <c r="A506" s="37" t="s">
        <v>377</v>
      </c>
      <c r="B506" s="100"/>
      <c r="C506" s="37" t="s">
        <v>664</v>
      </c>
      <c r="E506" s="108">
        <v>2.5000000000000001E-3</v>
      </c>
      <c r="F506" s="18" t="s">
        <v>536</v>
      </c>
      <c r="G506" s="24" t="s">
        <v>1138</v>
      </c>
      <c r="H506" s="24"/>
      <c r="I506" s="24"/>
      <c r="J506" s="24"/>
      <c r="K506" s="24"/>
      <c r="L506" s="24"/>
      <c r="M506" s="24"/>
      <c r="T506" s="24"/>
      <c r="U506" s="24"/>
      <c r="V506" s="24"/>
      <c r="W506" s="24"/>
      <c r="X506" s="101"/>
    </row>
    <row r="507" spans="1:24" ht="15.75" x14ac:dyDescent="0.25">
      <c r="A507" s="109" t="s">
        <v>573</v>
      </c>
      <c r="B507" s="100"/>
      <c r="C507" s="37" t="s">
        <v>503</v>
      </c>
      <c r="E507" s="108">
        <v>2.5000000000000001E-3</v>
      </c>
      <c r="F507" s="18" t="s">
        <v>536</v>
      </c>
      <c r="G507" s="24" t="s">
        <v>1138</v>
      </c>
      <c r="H507" s="24"/>
      <c r="I507" s="24"/>
      <c r="J507" s="24"/>
      <c r="K507" s="24"/>
      <c r="L507" s="24"/>
      <c r="M507" s="24"/>
      <c r="T507" s="24"/>
      <c r="U507" s="24"/>
      <c r="V507" s="24"/>
      <c r="W507" s="24"/>
      <c r="X507" s="101"/>
    </row>
    <row r="508" spans="1:24" ht="15.75" x14ac:dyDescent="0.25">
      <c r="A508" s="37" t="s">
        <v>202</v>
      </c>
      <c r="B508" s="100"/>
      <c r="C508" s="37" t="s">
        <v>203</v>
      </c>
      <c r="E508" s="108">
        <v>1E-3</v>
      </c>
      <c r="F508" s="18" t="s">
        <v>536</v>
      </c>
      <c r="G508" s="24" t="s">
        <v>702</v>
      </c>
      <c r="H508" s="24"/>
      <c r="I508" s="24"/>
      <c r="J508" s="24"/>
      <c r="K508" s="24"/>
      <c r="L508" s="24"/>
      <c r="M508" s="24"/>
      <c r="T508" s="24"/>
      <c r="U508" s="24"/>
      <c r="V508" s="24"/>
      <c r="W508" s="24"/>
      <c r="X508" s="101"/>
    </row>
    <row r="509" spans="1:24" ht="15.75" x14ac:dyDescent="0.25">
      <c r="A509" s="37" t="s">
        <v>1127</v>
      </c>
      <c r="B509" s="100"/>
      <c r="C509" s="37" t="s">
        <v>1128</v>
      </c>
      <c r="E509" s="108">
        <v>1.0999999999999999E-2</v>
      </c>
      <c r="F509" s="18" t="s">
        <v>536</v>
      </c>
      <c r="G509" s="109" t="s">
        <v>639</v>
      </c>
      <c r="H509" s="24"/>
      <c r="I509" s="24"/>
      <c r="J509" s="24"/>
      <c r="K509" s="24"/>
      <c r="L509" s="24"/>
      <c r="M509" s="24"/>
      <c r="T509" s="24"/>
      <c r="U509" s="24"/>
      <c r="V509" s="24"/>
      <c r="W509" s="24"/>
      <c r="X509" s="101"/>
    </row>
    <row r="510" spans="1:24" ht="15.75" x14ac:dyDescent="0.25">
      <c r="A510" s="37" t="s">
        <v>443</v>
      </c>
      <c r="B510" s="100"/>
      <c r="C510" s="37" t="s">
        <v>444</v>
      </c>
      <c r="E510" s="108">
        <v>2E-3</v>
      </c>
      <c r="F510" s="18" t="s">
        <v>536</v>
      </c>
      <c r="G510" s="24" t="s">
        <v>725</v>
      </c>
      <c r="H510" s="24"/>
      <c r="I510" s="24"/>
      <c r="J510" s="24"/>
      <c r="K510" s="24"/>
      <c r="L510" s="24"/>
      <c r="M510" s="24"/>
      <c r="T510" s="24"/>
      <c r="U510" s="24"/>
      <c r="V510" s="24"/>
      <c r="W510" s="24"/>
      <c r="X510" s="101"/>
    </row>
    <row r="511" spans="1:24" ht="15.75" x14ac:dyDescent="0.25">
      <c r="A511" s="37" t="s">
        <v>158</v>
      </c>
      <c r="B511" s="100"/>
      <c r="C511" s="37" t="s">
        <v>159</v>
      </c>
      <c r="E511" s="108">
        <v>1E-3</v>
      </c>
      <c r="F511" s="18" t="s">
        <v>536</v>
      </c>
      <c r="G511" s="24" t="s">
        <v>702</v>
      </c>
      <c r="H511" s="24"/>
      <c r="I511" s="24"/>
      <c r="J511" s="24"/>
      <c r="K511" s="24"/>
      <c r="L511" s="24"/>
      <c r="M511" s="24"/>
      <c r="T511" s="24"/>
      <c r="U511" s="24"/>
      <c r="V511" s="24"/>
      <c r="W511" s="24"/>
      <c r="X511" s="101"/>
    </row>
    <row r="512" spans="1:24" ht="15.75" x14ac:dyDescent="0.25">
      <c r="A512" s="37"/>
      <c r="B512" s="100"/>
      <c r="C512" s="109"/>
      <c r="E512" s="108"/>
      <c r="H512" s="24"/>
      <c r="I512" s="24"/>
      <c r="J512" s="24"/>
      <c r="K512" s="24"/>
      <c r="L512" s="24"/>
      <c r="M512" s="24"/>
      <c r="T512" s="24"/>
      <c r="U512" s="24"/>
      <c r="V512" s="24"/>
      <c r="W512" s="24"/>
      <c r="X512" s="101"/>
    </row>
    <row r="513" spans="1:24" ht="15.75" x14ac:dyDescent="0.25">
      <c r="A513" s="18" t="s">
        <v>1108</v>
      </c>
      <c r="B513" s="100"/>
      <c r="C513" s="100"/>
      <c r="H513" s="24"/>
      <c r="I513" s="24"/>
      <c r="J513" s="24"/>
      <c r="K513" s="24"/>
      <c r="L513" s="24"/>
      <c r="M513" s="24"/>
      <c r="T513" s="24"/>
      <c r="U513" s="24"/>
      <c r="V513" s="24"/>
      <c r="W513" s="24"/>
      <c r="X513" s="101"/>
    </row>
    <row r="514" spans="1:24" ht="15.75" x14ac:dyDescent="0.25">
      <c r="A514" s="100"/>
      <c r="B514" s="100"/>
      <c r="C514" s="100"/>
      <c r="H514" s="24"/>
      <c r="I514" s="24"/>
      <c r="J514" s="24"/>
      <c r="K514" s="24"/>
      <c r="L514" s="24"/>
      <c r="M514" s="24"/>
      <c r="T514" s="24"/>
      <c r="U514" s="24"/>
      <c r="V514" s="24"/>
      <c r="W514" s="24"/>
      <c r="X514" s="101"/>
    </row>
    <row r="515" spans="1:24" ht="15.75" x14ac:dyDescent="0.25">
      <c r="A515" s="102" t="s">
        <v>1129</v>
      </c>
      <c r="B515" s="100"/>
      <c r="C515" s="100"/>
      <c r="H515" s="24"/>
      <c r="I515" s="24"/>
      <c r="J515" s="24"/>
      <c r="K515" s="24"/>
      <c r="L515" s="24"/>
      <c r="M515" s="24"/>
      <c r="T515" s="24"/>
      <c r="U515" s="24"/>
      <c r="V515" s="24"/>
      <c r="W515" s="24"/>
      <c r="X515" s="101"/>
    </row>
    <row r="516" spans="1:24" ht="51.75" x14ac:dyDescent="0.25">
      <c r="A516" s="103" t="s">
        <v>28</v>
      </c>
      <c r="B516" s="100"/>
      <c r="C516" s="104" t="s">
        <v>533</v>
      </c>
      <c r="D516" s="105" t="s">
        <v>500</v>
      </c>
      <c r="E516" s="215" t="s">
        <v>500</v>
      </c>
      <c r="F516" s="106"/>
      <c r="G516" s="107" t="s">
        <v>534</v>
      </c>
      <c r="H516" s="24"/>
      <c r="I516" s="24"/>
      <c r="J516" s="24"/>
      <c r="K516" s="24"/>
      <c r="L516" s="24"/>
      <c r="M516" s="24"/>
      <c r="T516" s="24"/>
      <c r="U516" s="24"/>
      <c r="V516" s="24"/>
      <c r="W516" s="24"/>
      <c r="X516" s="101"/>
    </row>
    <row r="517" spans="1:24" ht="15.75" x14ac:dyDescent="0.25">
      <c r="A517" s="37" t="s">
        <v>1127</v>
      </c>
      <c r="B517" s="100"/>
      <c r="C517" s="37" t="s">
        <v>1128</v>
      </c>
      <c r="E517" s="108">
        <v>0.01</v>
      </c>
      <c r="F517" s="18" t="s">
        <v>536</v>
      </c>
      <c r="G517" s="24" t="s">
        <v>727</v>
      </c>
      <c r="H517" s="24"/>
      <c r="I517" s="24"/>
      <c r="J517" s="24"/>
      <c r="K517" s="24"/>
      <c r="L517" s="24"/>
      <c r="M517" s="24"/>
      <c r="T517" s="24"/>
      <c r="U517" s="24"/>
      <c r="V517" s="24"/>
      <c r="W517" s="24"/>
      <c r="X517" s="101"/>
    </row>
    <row r="518" spans="1:24" ht="15.75" x14ac:dyDescent="0.25">
      <c r="A518" s="37"/>
      <c r="B518" s="100"/>
      <c r="C518" s="37"/>
      <c r="E518" s="108"/>
      <c r="F518" s="18"/>
      <c r="H518" s="24"/>
      <c r="I518" s="24"/>
      <c r="J518" s="24"/>
      <c r="K518" s="24"/>
      <c r="L518" s="24"/>
      <c r="M518" s="24"/>
      <c r="T518" s="24"/>
      <c r="U518" s="24"/>
      <c r="V518" s="24"/>
      <c r="W518" s="24"/>
      <c r="X518" s="101"/>
    </row>
    <row r="519" spans="1:24" ht="15.75" x14ac:dyDescent="0.25">
      <c r="A519" s="234" t="s">
        <v>1126</v>
      </c>
      <c r="B519" s="100"/>
      <c r="C519" s="37"/>
      <c r="E519" s="108"/>
      <c r="F519" s="18"/>
      <c r="H519" s="24"/>
      <c r="I519" s="24"/>
      <c r="J519" s="24"/>
      <c r="K519" s="24"/>
      <c r="L519" s="24"/>
      <c r="M519" s="24"/>
      <c r="T519" s="24"/>
      <c r="U519" s="24"/>
      <c r="V519" s="24"/>
      <c r="W519" s="24"/>
      <c r="X519" s="101"/>
    </row>
    <row r="520" spans="1:24" ht="15.75" x14ac:dyDescent="0.25">
      <c r="A520" s="37" t="s">
        <v>1127</v>
      </c>
      <c r="B520" s="100"/>
      <c r="C520" s="37" t="s">
        <v>1128</v>
      </c>
      <c r="E520" s="235" t="s">
        <v>1130</v>
      </c>
      <c r="F520" s="18"/>
      <c r="H520" s="24"/>
      <c r="I520" s="24"/>
      <c r="J520" s="24"/>
      <c r="K520" s="24"/>
      <c r="L520" s="24"/>
      <c r="M520" s="24"/>
      <c r="T520" s="24"/>
      <c r="U520" s="24"/>
      <c r="V520" s="24"/>
      <c r="W520" s="24"/>
      <c r="X520" s="101"/>
    </row>
    <row r="521" spans="1:24" ht="15.75" x14ac:dyDescent="0.25">
      <c r="A521" s="37"/>
      <c r="B521" s="100"/>
      <c r="C521" s="109"/>
      <c r="H521" s="24"/>
      <c r="I521" s="24"/>
      <c r="J521" s="24"/>
      <c r="K521" s="24"/>
      <c r="L521" s="24"/>
      <c r="M521" s="24"/>
      <c r="T521" s="24"/>
      <c r="U521" s="24"/>
      <c r="V521" s="24"/>
      <c r="W521" s="24"/>
      <c r="X521" s="101"/>
    </row>
    <row r="522" spans="1:24" ht="15.75" x14ac:dyDescent="0.25">
      <c r="A522" s="18" t="s">
        <v>1108</v>
      </c>
      <c r="B522" s="100"/>
      <c r="C522" s="109"/>
      <c r="H522" s="24"/>
      <c r="I522" s="24"/>
      <c r="J522" s="24"/>
      <c r="K522" s="24"/>
      <c r="L522" s="24"/>
      <c r="M522" s="24"/>
      <c r="T522" s="24"/>
      <c r="U522" s="24"/>
      <c r="V522" s="24"/>
      <c r="W522" s="24"/>
      <c r="X522" s="101"/>
    </row>
    <row r="523" spans="1:24" ht="15.75" x14ac:dyDescent="0.25">
      <c r="A523" s="102" t="s">
        <v>1125</v>
      </c>
      <c r="B523" s="100"/>
      <c r="C523" s="100"/>
      <c r="H523" s="24"/>
      <c r="I523" s="24"/>
      <c r="J523" s="24"/>
      <c r="K523" s="24"/>
      <c r="L523" s="24"/>
      <c r="M523" s="24"/>
      <c r="T523" s="24"/>
      <c r="U523" s="24"/>
      <c r="V523" s="24"/>
      <c r="W523" s="24"/>
      <c r="X523" s="101"/>
    </row>
    <row r="524" spans="1:24" ht="51.75" x14ac:dyDescent="0.25">
      <c r="A524" s="103" t="s">
        <v>28</v>
      </c>
      <c r="B524" s="100"/>
      <c r="C524" s="104" t="s">
        <v>533</v>
      </c>
      <c r="D524" s="105" t="s">
        <v>500</v>
      </c>
      <c r="E524" s="215" t="s">
        <v>500</v>
      </c>
      <c r="F524" s="106"/>
      <c r="G524" s="107" t="s">
        <v>534</v>
      </c>
      <c r="H524" s="24"/>
      <c r="I524" s="24"/>
      <c r="J524" s="24"/>
      <c r="K524" s="24"/>
      <c r="L524" s="24"/>
      <c r="M524" s="24"/>
      <c r="T524" s="24"/>
      <c r="U524" s="24"/>
      <c r="V524" s="24"/>
      <c r="W524" s="24"/>
      <c r="X524" s="101"/>
    </row>
    <row r="525" spans="1:24" ht="15.75" x14ac:dyDescent="0.25">
      <c r="A525" s="37" t="s">
        <v>327</v>
      </c>
      <c r="B525" s="100"/>
      <c r="C525" s="109" t="s">
        <v>328</v>
      </c>
      <c r="E525" s="108">
        <v>2E-3</v>
      </c>
      <c r="F525" s="18" t="s">
        <v>536</v>
      </c>
      <c r="G525" s="24" t="s">
        <v>725</v>
      </c>
      <c r="H525" s="24"/>
      <c r="I525" s="24"/>
      <c r="J525" s="24"/>
      <c r="K525" s="24"/>
      <c r="L525" s="24"/>
      <c r="M525" s="24"/>
      <c r="T525" s="24"/>
      <c r="U525" s="24"/>
      <c r="V525" s="24"/>
      <c r="W525" s="24"/>
      <c r="X525" s="101"/>
    </row>
    <row r="526" spans="1:24" ht="15.75" x14ac:dyDescent="0.25">
      <c r="A526" s="37" t="s">
        <v>1121</v>
      </c>
      <c r="B526" s="100"/>
      <c r="C526" s="37" t="s">
        <v>1122</v>
      </c>
      <c r="E526" s="108">
        <v>0.01</v>
      </c>
      <c r="F526" s="18" t="s">
        <v>536</v>
      </c>
      <c r="G526" s="24" t="s">
        <v>727</v>
      </c>
      <c r="H526" s="24"/>
      <c r="I526" s="24"/>
      <c r="J526" s="24"/>
      <c r="K526" s="24"/>
      <c r="L526" s="24"/>
      <c r="M526" s="24"/>
      <c r="T526" s="24"/>
      <c r="U526" s="24"/>
      <c r="V526" s="24"/>
      <c r="W526" s="24"/>
      <c r="X526" s="101"/>
    </row>
    <row r="527" spans="1:24" ht="15.75" x14ac:dyDescent="0.25">
      <c r="A527" s="37"/>
      <c r="B527" s="100"/>
      <c r="C527" s="37"/>
      <c r="E527" s="108"/>
      <c r="F527" s="18"/>
      <c r="H527" s="24"/>
      <c r="I527" s="24"/>
      <c r="J527" s="24"/>
      <c r="K527" s="24"/>
      <c r="L527" s="24"/>
      <c r="M527" s="24"/>
      <c r="T527" s="24"/>
      <c r="U527" s="24"/>
      <c r="V527" s="24"/>
      <c r="W527" s="24"/>
      <c r="X527" s="101"/>
    </row>
    <row r="528" spans="1:24" ht="15.75" x14ac:dyDescent="0.25">
      <c r="A528" s="234" t="s">
        <v>1126</v>
      </c>
      <c r="B528" s="100"/>
      <c r="C528" s="37"/>
      <c r="E528" s="108"/>
      <c r="F528" s="18"/>
      <c r="H528" s="24"/>
      <c r="I528" s="24"/>
      <c r="J528" s="24"/>
      <c r="K528" s="24"/>
      <c r="L528" s="24"/>
      <c r="M528" s="24"/>
      <c r="T528" s="24"/>
      <c r="U528" s="24"/>
      <c r="V528" s="24"/>
      <c r="W528" s="24"/>
      <c r="X528" s="101"/>
    </row>
    <row r="529" spans="1:24" ht="15.75" x14ac:dyDescent="0.25">
      <c r="A529" s="37" t="s">
        <v>1121</v>
      </c>
      <c r="B529" s="100"/>
      <c r="C529" s="37" t="s">
        <v>1122</v>
      </c>
      <c r="E529" s="108" t="s">
        <v>1124</v>
      </c>
      <c r="F529" s="18"/>
      <c r="H529" s="24"/>
      <c r="I529" s="24"/>
      <c r="J529" s="24"/>
      <c r="K529" s="24"/>
      <c r="L529" s="24"/>
      <c r="M529" s="24"/>
      <c r="T529" s="24"/>
      <c r="U529" s="24"/>
      <c r="V529" s="24"/>
      <c r="W529" s="24"/>
      <c r="X529" s="101"/>
    </row>
    <row r="530" spans="1:24" ht="15.75" x14ac:dyDescent="0.25">
      <c r="A530" s="37"/>
      <c r="B530" s="100"/>
      <c r="C530" s="109"/>
      <c r="H530" s="24"/>
      <c r="I530" s="24"/>
      <c r="J530" s="24"/>
      <c r="K530" s="24"/>
      <c r="L530" s="24"/>
      <c r="M530" s="24"/>
      <c r="T530" s="24"/>
      <c r="U530" s="24"/>
      <c r="V530" s="24"/>
      <c r="W530" s="24"/>
      <c r="X530" s="101"/>
    </row>
    <row r="531" spans="1:24" ht="15.75" x14ac:dyDescent="0.25">
      <c r="A531" s="18" t="s">
        <v>1108</v>
      </c>
      <c r="B531" s="100"/>
      <c r="C531" s="109"/>
      <c r="H531" s="24"/>
      <c r="I531" s="24"/>
      <c r="J531" s="24"/>
      <c r="K531" s="24"/>
      <c r="L531" s="24"/>
      <c r="M531" s="24"/>
      <c r="T531" s="24"/>
      <c r="U531" s="24"/>
      <c r="V531" s="24"/>
      <c r="W531" s="24"/>
      <c r="X531" s="101"/>
    </row>
    <row r="532" spans="1:24" ht="15.75" x14ac:dyDescent="0.25">
      <c r="A532" s="18" t="s">
        <v>1123</v>
      </c>
      <c r="B532" s="100"/>
      <c r="D532" s="108"/>
      <c r="E532" s="108"/>
      <c r="F532" s="18"/>
      <c r="G532" s="37"/>
      <c r="H532" s="24"/>
      <c r="I532" s="24"/>
      <c r="J532" s="24"/>
      <c r="K532" s="24"/>
      <c r="L532" s="101"/>
      <c r="M532" s="24"/>
      <c r="T532" s="113"/>
      <c r="U532" s="113"/>
      <c r="V532" s="113"/>
      <c r="W532" s="24"/>
      <c r="X532" s="24"/>
    </row>
    <row r="533" spans="1:24" ht="15.75" x14ac:dyDescent="0.25">
      <c r="A533" s="102" t="s">
        <v>1120</v>
      </c>
      <c r="B533" s="100"/>
      <c r="C533" s="100"/>
      <c r="H533" s="24"/>
      <c r="I533" s="24"/>
      <c r="J533" s="24"/>
      <c r="K533" s="24"/>
      <c r="L533" s="24"/>
      <c r="M533" s="24"/>
      <c r="T533" s="24"/>
      <c r="U533" s="24"/>
      <c r="V533" s="24"/>
      <c r="W533" s="24"/>
      <c r="X533" s="101"/>
    </row>
    <row r="534" spans="1:24" ht="51.75" x14ac:dyDescent="0.25">
      <c r="A534" s="103" t="s">
        <v>28</v>
      </c>
      <c r="B534" s="100"/>
      <c r="C534" s="104" t="s">
        <v>533</v>
      </c>
      <c r="D534" s="105" t="s">
        <v>500</v>
      </c>
      <c r="E534" s="215" t="s">
        <v>500</v>
      </c>
      <c r="F534" s="106"/>
      <c r="G534" s="107" t="s">
        <v>534</v>
      </c>
      <c r="H534" s="24"/>
      <c r="I534" s="24"/>
      <c r="J534" s="24"/>
      <c r="K534" s="24"/>
      <c r="L534" s="24"/>
      <c r="M534" s="24"/>
      <c r="T534" s="24"/>
      <c r="U534" s="24"/>
      <c r="V534" s="24"/>
      <c r="W534" s="24"/>
      <c r="X534" s="101"/>
    </row>
    <row r="535" spans="1:24" ht="15.75" x14ac:dyDescent="0.25">
      <c r="A535" s="37" t="s">
        <v>154</v>
      </c>
      <c r="B535" s="100"/>
      <c r="C535" s="109" t="s">
        <v>155</v>
      </c>
      <c r="D535" s="108">
        <v>0.01</v>
      </c>
      <c r="E535" s="108">
        <v>1E-3</v>
      </c>
      <c r="F535" s="18" t="s">
        <v>536</v>
      </c>
      <c r="G535" s="37" t="s">
        <v>711</v>
      </c>
      <c r="H535" s="24"/>
      <c r="I535" s="24"/>
      <c r="J535" s="24"/>
      <c r="K535" s="24"/>
      <c r="L535" s="101"/>
      <c r="M535" s="24"/>
      <c r="T535" s="113"/>
      <c r="U535" s="113"/>
      <c r="V535" s="113"/>
      <c r="W535" s="24"/>
      <c r="X535" s="24"/>
    </row>
    <row r="536" spans="1:24" ht="15.75" x14ac:dyDescent="0.25">
      <c r="A536" s="37"/>
      <c r="B536" s="100"/>
      <c r="D536" s="108"/>
      <c r="E536" s="108"/>
      <c r="F536" s="18"/>
      <c r="G536" s="37"/>
      <c r="H536" s="24"/>
      <c r="I536" s="24"/>
      <c r="J536" s="24"/>
      <c r="K536" s="24"/>
      <c r="L536" s="101"/>
      <c r="M536" s="24"/>
      <c r="T536" s="113"/>
      <c r="U536" s="113"/>
      <c r="V536" s="113"/>
      <c r="W536" s="24"/>
      <c r="X536" s="24"/>
    </row>
    <row r="537" spans="1:24" ht="15.75" x14ac:dyDescent="0.25">
      <c r="A537" s="37"/>
      <c r="B537" s="100"/>
      <c r="D537" s="108"/>
      <c r="E537" s="108"/>
      <c r="F537" s="18"/>
      <c r="G537" s="37"/>
      <c r="H537" s="24"/>
      <c r="I537" s="24"/>
      <c r="J537" s="24"/>
      <c r="K537" s="24"/>
      <c r="L537" s="101"/>
      <c r="M537" s="24"/>
      <c r="T537" s="113"/>
      <c r="U537" s="113"/>
      <c r="V537" s="113"/>
      <c r="W537" s="24"/>
      <c r="X537" s="24"/>
    </row>
    <row r="538" spans="1:24" ht="15.75" x14ac:dyDescent="0.25">
      <c r="A538" s="18" t="s">
        <v>1108</v>
      </c>
      <c r="B538" s="100"/>
      <c r="D538" s="108"/>
      <c r="E538" s="108"/>
      <c r="F538" s="18"/>
      <c r="G538" s="37"/>
      <c r="H538" s="24"/>
      <c r="I538" s="24"/>
      <c r="J538" s="24"/>
      <c r="K538" s="24"/>
      <c r="L538" s="101"/>
      <c r="M538" s="24"/>
      <c r="T538" s="113"/>
      <c r="U538" s="113"/>
      <c r="V538" s="113"/>
      <c r="W538" s="24"/>
      <c r="X538" s="24"/>
    </row>
    <row r="539" spans="1:24" ht="15.75" x14ac:dyDescent="0.25">
      <c r="A539" s="102" t="s">
        <v>1119</v>
      </c>
      <c r="B539" s="100"/>
      <c r="C539" s="100"/>
      <c r="H539" s="24"/>
      <c r="I539" s="24"/>
      <c r="J539" s="24"/>
      <c r="K539" s="24"/>
      <c r="L539" s="24"/>
      <c r="M539" s="24"/>
      <c r="T539" s="24"/>
      <c r="U539" s="24"/>
      <c r="V539" s="24"/>
      <c r="W539" s="24"/>
      <c r="X539" s="101"/>
    </row>
    <row r="540" spans="1:24" ht="51.75" x14ac:dyDescent="0.25">
      <c r="A540" s="103" t="s">
        <v>28</v>
      </c>
      <c r="B540" s="100"/>
      <c r="C540" s="104" t="s">
        <v>533</v>
      </c>
      <c r="D540" s="105" t="s">
        <v>500</v>
      </c>
      <c r="E540" s="215" t="s">
        <v>500</v>
      </c>
      <c r="F540" s="106"/>
      <c r="G540" s="107" t="s">
        <v>534</v>
      </c>
      <c r="H540" s="24"/>
      <c r="I540" s="24"/>
      <c r="J540" s="24"/>
      <c r="K540" s="24"/>
      <c r="L540" s="24"/>
      <c r="M540" s="24"/>
      <c r="T540" s="24"/>
      <c r="U540" s="24"/>
      <c r="V540" s="24"/>
      <c r="W540" s="24"/>
      <c r="X540" s="101"/>
    </row>
    <row r="541" spans="1:24" ht="15.75" x14ac:dyDescent="0.25">
      <c r="A541" s="37" t="s">
        <v>150</v>
      </c>
      <c r="B541" s="100"/>
      <c r="C541" s="24" t="s">
        <v>151</v>
      </c>
      <c r="D541" s="108">
        <v>0.01</v>
      </c>
      <c r="E541" s="108">
        <v>1E-3</v>
      </c>
      <c r="F541" s="18" t="s">
        <v>536</v>
      </c>
      <c r="G541" s="37" t="s">
        <v>711</v>
      </c>
      <c r="H541" s="24"/>
      <c r="I541" s="24"/>
      <c r="J541" s="24"/>
      <c r="K541" s="24"/>
      <c r="L541" s="101"/>
      <c r="M541" s="24"/>
      <c r="T541" s="113"/>
      <c r="U541" s="113"/>
      <c r="V541" s="113"/>
      <c r="W541" s="24"/>
      <c r="X541" s="24"/>
    </row>
    <row r="542" spans="1:24" ht="15.75" x14ac:dyDescent="0.25">
      <c r="A542" s="37" t="s">
        <v>451</v>
      </c>
      <c r="B542" s="100"/>
      <c r="C542" s="24" t="s">
        <v>452</v>
      </c>
      <c r="D542" s="108"/>
      <c r="E542" s="108">
        <v>1E-3</v>
      </c>
      <c r="F542" s="18" t="s">
        <v>536</v>
      </c>
      <c r="G542" s="37" t="s">
        <v>711</v>
      </c>
      <c r="H542" s="24"/>
      <c r="I542" s="24"/>
      <c r="J542" s="24"/>
      <c r="K542" s="24"/>
      <c r="L542" s="101"/>
      <c r="M542" s="24"/>
      <c r="T542" s="113"/>
      <c r="U542" s="113"/>
      <c r="V542" s="113"/>
      <c r="W542" s="24"/>
      <c r="X542" s="24"/>
    </row>
    <row r="543" spans="1:24" ht="15.75" x14ac:dyDescent="0.25">
      <c r="A543" s="37" t="s">
        <v>523</v>
      </c>
      <c r="B543" s="100"/>
      <c r="C543" s="24" t="s">
        <v>3</v>
      </c>
      <c r="D543" s="108"/>
      <c r="E543" s="108">
        <v>1E-3</v>
      </c>
      <c r="F543" s="18" t="s">
        <v>536</v>
      </c>
      <c r="G543" s="37" t="s">
        <v>711</v>
      </c>
      <c r="H543" s="24"/>
      <c r="I543" s="24"/>
      <c r="J543" s="24"/>
      <c r="K543" s="24"/>
      <c r="L543" s="101"/>
      <c r="M543" s="24"/>
      <c r="T543" s="113"/>
      <c r="U543" s="113"/>
      <c r="V543" s="113"/>
      <c r="W543" s="24"/>
      <c r="X543" s="24"/>
    </row>
    <row r="544" spans="1:24" ht="15.75" x14ac:dyDescent="0.25">
      <c r="A544" s="18" t="s">
        <v>1108</v>
      </c>
      <c r="B544" s="100"/>
      <c r="D544" s="108"/>
      <c r="E544" s="108"/>
      <c r="F544" s="18"/>
      <c r="G544" s="37"/>
      <c r="H544" s="24"/>
      <c r="I544" s="24"/>
      <c r="J544" s="24"/>
      <c r="K544" s="24"/>
      <c r="L544" s="101"/>
      <c r="M544" s="24"/>
      <c r="T544" s="113"/>
      <c r="U544" s="113"/>
      <c r="V544" s="113"/>
      <c r="W544" s="24"/>
      <c r="X544" s="24"/>
    </row>
    <row r="545" spans="1:24" ht="15.75" x14ac:dyDescent="0.25">
      <c r="A545" s="100"/>
      <c r="B545" s="100"/>
      <c r="C545" s="100"/>
      <c r="H545" s="24"/>
      <c r="I545" s="24"/>
      <c r="J545" s="24"/>
      <c r="K545" s="24"/>
      <c r="L545" s="24"/>
      <c r="M545" s="24"/>
      <c r="T545" s="24"/>
      <c r="U545" s="24"/>
      <c r="V545" s="24"/>
      <c r="W545" s="24"/>
      <c r="X545" s="101"/>
    </row>
    <row r="546" spans="1:24" ht="15.75" x14ac:dyDescent="0.25">
      <c r="A546" s="102" t="s">
        <v>1118</v>
      </c>
      <c r="B546" s="100"/>
      <c r="C546" s="100"/>
      <c r="H546" s="24"/>
      <c r="I546" s="24"/>
      <c r="J546" s="24"/>
      <c r="K546" s="24"/>
      <c r="L546" s="24"/>
      <c r="M546" s="24"/>
      <c r="T546" s="24"/>
      <c r="U546" s="24"/>
      <c r="V546" s="24"/>
      <c r="W546" s="24"/>
      <c r="X546" s="101"/>
    </row>
    <row r="547" spans="1:24" ht="15.75" x14ac:dyDescent="0.25">
      <c r="A547" s="37" t="s">
        <v>690</v>
      </c>
      <c r="B547" s="100"/>
      <c r="D547" s="108"/>
      <c r="E547" s="18"/>
      <c r="F547" s="109"/>
      <c r="H547" s="24"/>
      <c r="I547" s="24"/>
      <c r="J547" s="24"/>
      <c r="K547" s="24"/>
      <c r="L547" s="24"/>
      <c r="M547" s="24"/>
      <c r="T547" s="24"/>
      <c r="U547" s="24"/>
      <c r="V547" s="24"/>
      <c r="W547" s="101"/>
      <c r="X547" s="24"/>
    </row>
    <row r="548" spans="1:24" ht="15.75" x14ac:dyDescent="0.25">
      <c r="A548" s="100"/>
      <c r="B548" s="100"/>
      <c r="C548" s="100"/>
      <c r="H548" s="24"/>
      <c r="I548" s="24"/>
      <c r="J548" s="24"/>
      <c r="K548" s="24"/>
      <c r="L548" s="24"/>
      <c r="M548" s="24"/>
      <c r="T548" s="24"/>
      <c r="U548" s="24"/>
      <c r="V548" s="24"/>
      <c r="W548" s="24"/>
      <c r="X548" s="101"/>
    </row>
    <row r="549" spans="1:24" ht="15.75" x14ac:dyDescent="0.25">
      <c r="A549" s="102" t="s">
        <v>1117</v>
      </c>
      <c r="B549" s="100"/>
      <c r="C549" s="100"/>
      <c r="H549" s="24"/>
      <c r="I549" s="24"/>
      <c r="J549" s="24"/>
      <c r="K549" s="24"/>
      <c r="L549" s="24"/>
      <c r="M549" s="24"/>
      <c r="T549" s="24"/>
      <c r="U549" s="24"/>
      <c r="V549" s="24"/>
      <c r="W549" s="24"/>
      <c r="X549" s="101"/>
    </row>
    <row r="550" spans="1:24" ht="15.75" x14ac:dyDescent="0.25">
      <c r="A550" s="37" t="s">
        <v>690</v>
      </c>
      <c r="B550" s="100"/>
      <c r="D550" s="108"/>
      <c r="E550" s="18"/>
      <c r="F550" s="109"/>
      <c r="H550" s="24"/>
      <c r="I550" s="24"/>
      <c r="J550" s="24"/>
      <c r="K550" s="24"/>
      <c r="L550" s="24"/>
      <c r="M550" s="24"/>
      <c r="T550" s="24"/>
      <c r="U550" s="24"/>
      <c r="V550" s="24"/>
      <c r="W550" s="101"/>
      <c r="X550" s="24"/>
    </row>
    <row r="551" spans="1:24" ht="15.75" x14ac:dyDescent="0.25">
      <c r="A551" s="100"/>
      <c r="B551" s="100"/>
      <c r="C551" s="100"/>
      <c r="H551" s="24"/>
      <c r="I551" s="24"/>
      <c r="J551" s="24"/>
      <c r="K551" s="24"/>
      <c r="L551" s="24"/>
      <c r="M551" s="24"/>
      <c r="T551" s="24"/>
      <c r="U551" s="24"/>
      <c r="V551" s="24"/>
      <c r="W551" s="24"/>
      <c r="X551" s="101"/>
    </row>
    <row r="552" spans="1:24" ht="15.75" x14ac:dyDescent="0.25">
      <c r="A552" s="102" t="s">
        <v>1115</v>
      </c>
      <c r="B552" s="100"/>
      <c r="C552" s="100"/>
      <c r="H552" s="24"/>
      <c r="I552" s="24"/>
      <c r="J552" s="24"/>
      <c r="K552" s="24"/>
      <c r="L552" s="24"/>
      <c r="M552" s="24"/>
      <c r="T552" s="24"/>
      <c r="U552" s="24"/>
      <c r="V552" s="24"/>
      <c r="W552" s="24"/>
      <c r="X552" s="101"/>
    </row>
    <row r="553" spans="1:24" ht="31.5" customHeight="1" x14ac:dyDescent="0.2">
      <c r="A553" s="304" t="s">
        <v>1116</v>
      </c>
      <c r="B553" s="310"/>
      <c r="C553" s="310"/>
      <c r="D553" s="310"/>
      <c r="E553" s="310"/>
      <c r="F553" s="310"/>
      <c r="G553" s="310"/>
      <c r="H553" s="310"/>
      <c r="I553" s="310"/>
      <c r="J553" s="310"/>
      <c r="K553" s="310"/>
      <c r="L553" s="310"/>
      <c r="M553" s="310"/>
      <c r="N553" s="310"/>
      <c r="O553" s="310"/>
      <c r="P553" s="310"/>
      <c r="Q553" s="310"/>
      <c r="R553" s="310"/>
      <c r="S553" s="310"/>
      <c r="T553" s="310"/>
      <c r="U553" s="310"/>
      <c r="V553" s="310"/>
      <c r="W553" s="310"/>
      <c r="X553" s="310"/>
    </row>
    <row r="554" spans="1:24" ht="15.75" x14ac:dyDescent="0.25">
      <c r="A554" s="100"/>
      <c r="B554" s="100"/>
      <c r="C554" s="100"/>
      <c r="H554" s="24"/>
      <c r="I554" s="24"/>
      <c r="J554" s="24"/>
      <c r="K554" s="24"/>
      <c r="L554" s="24"/>
      <c r="M554" s="24"/>
      <c r="T554" s="24"/>
      <c r="U554" s="24"/>
      <c r="V554" s="24"/>
      <c r="W554" s="24"/>
      <c r="X554" s="101"/>
    </row>
    <row r="555" spans="1:24" ht="15.75" x14ac:dyDescent="0.25">
      <c r="A555" s="102" t="s">
        <v>1114</v>
      </c>
      <c r="B555" s="100"/>
      <c r="C555" s="100"/>
      <c r="H555" s="24"/>
      <c r="I555" s="24"/>
      <c r="J555" s="24"/>
      <c r="K555" s="24"/>
      <c r="L555" s="24"/>
      <c r="M555" s="24"/>
      <c r="T555" s="24"/>
      <c r="U555" s="24"/>
      <c r="V555" s="24"/>
      <c r="W555" s="24"/>
      <c r="X555" s="101"/>
    </row>
    <row r="556" spans="1:24" ht="51.75" x14ac:dyDescent="0.25">
      <c r="A556" s="103" t="s">
        <v>28</v>
      </c>
      <c r="B556" s="100"/>
      <c r="C556" s="104" t="s">
        <v>533</v>
      </c>
      <c r="D556" s="105" t="s">
        <v>500</v>
      </c>
      <c r="E556" s="215" t="s">
        <v>500</v>
      </c>
      <c r="F556" s="106"/>
      <c r="G556" s="107" t="s">
        <v>534</v>
      </c>
      <c r="H556" s="24"/>
      <c r="I556" s="24"/>
      <c r="J556" s="24"/>
      <c r="K556" s="24"/>
      <c r="L556" s="24"/>
      <c r="M556" s="24"/>
      <c r="T556" s="24"/>
      <c r="U556" s="24"/>
      <c r="V556" s="24"/>
      <c r="W556" s="24"/>
      <c r="X556" s="101"/>
    </row>
    <row r="557" spans="1:24" ht="15.75" x14ac:dyDescent="0.25">
      <c r="A557" s="37" t="s">
        <v>463</v>
      </c>
      <c r="B557" s="100"/>
      <c r="C557" s="24" t="s">
        <v>464</v>
      </c>
      <c r="D557" s="108">
        <v>0.01</v>
      </c>
      <c r="E557" s="108">
        <v>1E-3</v>
      </c>
      <c r="F557" s="18" t="s">
        <v>536</v>
      </c>
      <c r="G557" s="37" t="s">
        <v>711</v>
      </c>
      <c r="H557" s="24"/>
      <c r="I557" s="24"/>
      <c r="J557" s="24"/>
      <c r="K557" s="24"/>
      <c r="L557" s="101"/>
      <c r="M557" s="24"/>
      <c r="T557" s="113"/>
      <c r="U557" s="113"/>
      <c r="V557" s="113"/>
      <c r="W557" s="24"/>
      <c r="X557" s="24"/>
    </row>
    <row r="558" spans="1:24" ht="15.75" x14ac:dyDescent="0.25">
      <c r="A558" s="37" t="s">
        <v>130</v>
      </c>
      <c r="B558" s="100"/>
      <c r="C558" s="24" t="s">
        <v>131</v>
      </c>
      <c r="D558" s="108"/>
      <c r="E558" s="108">
        <v>1E-3</v>
      </c>
      <c r="F558" s="18" t="s">
        <v>536</v>
      </c>
      <c r="G558" s="37" t="s">
        <v>711</v>
      </c>
      <c r="H558" s="24"/>
      <c r="I558" s="24"/>
      <c r="J558" s="24"/>
      <c r="K558" s="24"/>
      <c r="L558" s="101"/>
      <c r="M558" s="24"/>
      <c r="T558" s="113"/>
      <c r="U558" s="113"/>
      <c r="V558" s="113"/>
      <c r="W558" s="24"/>
      <c r="X558" s="24"/>
    </row>
    <row r="559" spans="1:24" ht="15.75" x14ac:dyDescent="0.25">
      <c r="A559" s="18" t="s">
        <v>1108</v>
      </c>
      <c r="B559" s="100"/>
      <c r="C559" s="109"/>
      <c r="D559" s="108"/>
      <c r="E559" s="18"/>
      <c r="F559" s="109"/>
      <c r="H559" s="24"/>
      <c r="I559" s="24"/>
      <c r="J559" s="24"/>
      <c r="K559" s="101"/>
      <c r="L559" s="24"/>
      <c r="M559" s="24"/>
      <c r="S559" s="113"/>
      <c r="T559" s="113"/>
      <c r="U559" s="113"/>
      <c r="V559" s="24"/>
      <c r="W559" s="24"/>
      <c r="X559" s="24"/>
    </row>
    <row r="560" spans="1:24" ht="15.75" x14ac:dyDescent="0.25">
      <c r="A560" s="102" t="s">
        <v>1113</v>
      </c>
      <c r="B560" s="100"/>
      <c r="C560" s="100"/>
      <c r="H560" s="24"/>
      <c r="I560" s="24"/>
      <c r="J560" s="24"/>
      <c r="K560" s="24"/>
      <c r="L560" s="24"/>
      <c r="M560" s="24"/>
      <c r="T560" s="24"/>
      <c r="U560" s="24"/>
      <c r="V560" s="24"/>
      <c r="W560" s="24"/>
      <c r="X560" s="101"/>
    </row>
    <row r="561" spans="1:24" ht="51.75" x14ac:dyDescent="0.25">
      <c r="A561" s="103" t="s">
        <v>28</v>
      </c>
      <c r="B561" s="100"/>
      <c r="C561" s="104" t="s">
        <v>533</v>
      </c>
      <c r="D561" s="105" t="s">
        <v>500</v>
      </c>
      <c r="E561" s="215" t="s">
        <v>500</v>
      </c>
      <c r="F561" s="106"/>
      <c r="G561" s="107" t="s">
        <v>534</v>
      </c>
      <c r="H561" s="24"/>
      <c r="I561" s="24"/>
      <c r="J561" s="24"/>
      <c r="K561" s="24"/>
      <c r="L561" s="24"/>
      <c r="M561" s="24"/>
      <c r="T561" s="24"/>
      <c r="U561" s="24"/>
      <c r="V561" s="24"/>
      <c r="W561" s="24"/>
      <c r="X561" s="101"/>
    </row>
    <row r="562" spans="1:24" ht="15.75" x14ac:dyDescent="0.25">
      <c r="A562" s="37" t="s">
        <v>1112</v>
      </c>
      <c r="B562" s="100"/>
      <c r="C562" s="24" t="s">
        <v>217</v>
      </c>
      <c r="D562" s="108">
        <v>0.01</v>
      </c>
      <c r="E562" s="108">
        <v>1.0999999999999999E-2</v>
      </c>
      <c r="F562" s="18" t="s">
        <v>536</v>
      </c>
      <c r="G562" s="37" t="s">
        <v>639</v>
      </c>
      <c r="H562" s="24"/>
      <c r="I562" s="24"/>
      <c r="J562" s="24"/>
      <c r="K562" s="24"/>
      <c r="L562" s="101"/>
      <c r="M562" s="24"/>
      <c r="T562" s="113"/>
      <c r="U562" s="113"/>
      <c r="V562" s="113"/>
      <c r="W562" s="24"/>
      <c r="X562" s="24"/>
    </row>
    <row r="563" spans="1:24" ht="15.75" x14ac:dyDescent="0.25">
      <c r="A563" s="18" t="s">
        <v>1108</v>
      </c>
      <c r="B563" s="100"/>
      <c r="C563" s="109"/>
      <c r="D563" s="108"/>
      <c r="E563" s="18"/>
      <c r="F563" s="109"/>
      <c r="H563" s="24"/>
      <c r="I563" s="24"/>
      <c r="J563" s="24"/>
      <c r="K563" s="101"/>
      <c r="L563" s="24"/>
      <c r="M563" s="24"/>
      <c r="S563" s="113"/>
      <c r="T563" s="113"/>
      <c r="U563" s="113"/>
      <c r="V563" s="24"/>
      <c r="W563" s="24"/>
      <c r="X563" s="24"/>
    </row>
    <row r="564" spans="1:24" ht="15.75" x14ac:dyDescent="0.25">
      <c r="A564" s="102" t="s">
        <v>1111</v>
      </c>
      <c r="B564" s="100"/>
      <c r="C564" s="100"/>
      <c r="H564" s="24"/>
      <c r="I564" s="24"/>
      <c r="J564" s="24"/>
      <c r="K564" s="24"/>
      <c r="L564" s="24"/>
      <c r="M564" s="24"/>
      <c r="T564" s="24"/>
      <c r="U564" s="24"/>
      <c r="V564" s="24"/>
      <c r="W564" s="24"/>
      <c r="X564" s="101"/>
    </row>
    <row r="565" spans="1:24" ht="51.75" x14ac:dyDescent="0.25">
      <c r="A565" s="103" t="s">
        <v>28</v>
      </c>
      <c r="B565" s="100"/>
      <c r="C565" s="104" t="s">
        <v>533</v>
      </c>
      <c r="D565" s="105" t="s">
        <v>500</v>
      </c>
      <c r="E565" s="215" t="s">
        <v>500</v>
      </c>
      <c r="F565" s="106"/>
      <c r="G565" s="107" t="s">
        <v>534</v>
      </c>
      <c r="H565" s="24"/>
      <c r="I565" s="24"/>
      <c r="J565" s="24"/>
      <c r="K565" s="24"/>
      <c r="L565" s="24"/>
      <c r="M565" s="24"/>
      <c r="T565" s="24"/>
      <c r="U565" s="24"/>
      <c r="V565" s="24"/>
      <c r="W565" s="24"/>
      <c r="X565" s="101"/>
    </row>
    <row r="566" spans="1:24" ht="15.75" x14ac:dyDescent="0.25">
      <c r="A566" s="37" t="s">
        <v>245</v>
      </c>
      <c r="B566" s="100"/>
      <c r="C566" s="24" t="s">
        <v>246</v>
      </c>
      <c r="E566" s="108">
        <v>1.0999999999999999E-2</v>
      </c>
      <c r="F566" s="18" t="s">
        <v>537</v>
      </c>
      <c r="G566" s="37" t="s">
        <v>639</v>
      </c>
      <c r="H566" s="24"/>
      <c r="I566" s="24"/>
      <c r="J566" s="24"/>
      <c r="K566" s="24"/>
      <c r="L566" s="24"/>
      <c r="M566" s="24"/>
      <c r="T566" s="24"/>
      <c r="U566" s="24"/>
      <c r="V566" s="24"/>
      <c r="W566" s="24"/>
      <c r="X566" s="101"/>
    </row>
    <row r="567" spans="1:24" ht="15.75" x14ac:dyDescent="0.25">
      <c r="A567" s="18" t="s">
        <v>539</v>
      </c>
      <c r="B567" s="100"/>
      <c r="E567" s="108"/>
      <c r="F567" s="18"/>
      <c r="G567" s="37"/>
      <c r="H567" s="24"/>
      <c r="I567" s="24"/>
      <c r="J567" s="24"/>
      <c r="K567" s="24"/>
      <c r="L567" s="24"/>
      <c r="M567" s="24"/>
      <c r="T567" s="24"/>
      <c r="U567" s="24"/>
      <c r="V567" s="24"/>
      <c r="W567" s="24"/>
      <c r="X567" s="101"/>
    </row>
    <row r="568" spans="1:24" ht="15.75" x14ac:dyDescent="0.25">
      <c r="A568" s="100"/>
      <c r="B568" s="100"/>
      <c r="C568" s="100"/>
      <c r="H568" s="24"/>
      <c r="I568" s="24"/>
      <c r="J568" s="24"/>
      <c r="K568" s="24"/>
      <c r="L568" s="24"/>
      <c r="M568" s="24"/>
      <c r="T568" s="24"/>
      <c r="U568" s="24"/>
      <c r="V568" s="24"/>
      <c r="W568" s="24"/>
      <c r="X568" s="101"/>
    </row>
    <row r="569" spans="1:24" ht="15.75" x14ac:dyDescent="0.25">
      <c r="A569" s="102" t="s">
        <v>1110</v>
      </c>
      <c r="B569" s="100"/>
      <c r="C569" s="100"/>
      <c r="H569" s="24"/>
      <c r="I569" s="24"/>
      <c r="J569" s="24"/>
      <c r="K569" s="24"/>
      <c r="L569" s="24"/>
      <c r="M569" s="24"/>
      <c r="T569" s="24"/>
      <c r="U569" s="24"/>
      <c r="V569" s="24"/>
      <c r="W569" s="24"/>
      <c r="X569" s="101"/>
    </row>
    <row r="570" spans="1:24" ht="15.75" x14ac:dyDescent="0.25">
      <c r="A570" s="37" t="s">
        <v>690</v>
      </c>
      <c r="B570" s="100"/>
      <c r="D570" s="108"/>
      <c r="E570" s="18"/>
      <c r="F570" s="109"/>
      <c r="H570" s="24"/>
      <c r="I570" s="24"/>
      <c r="J570" s="24"/>
      <c r="K570" s="24"/>
      <c r="L570" s="24"/>
      <c r="M570" s="24"/>
      <c r="T570" s="24"/>
      <c r="U570" s="24"/>
      <c r="V570" s="24"/>
      <c r="W570" s="101"/>
      <c r="X570" s="24"/>
    </row>
    <row r="571" spans="1:24" ht="15.75" x14ac:dyDescent="0.25">
      <c r="A571" s="100"/>
      <c r="B571" s="100"/>
      <c r="C571" s="100"/>
      <c r="H571" s="24"/>
      <c r="I571" s="24"/>
      <c r="J571" s="24"/>
      <c r="K571" s="24"/>
      <c r="L571" s="24"/>
      <c r="M571" s="24"/>
      <c r="T571" s="24"/>
      <c r="U571" s="24"/>
      <c r="V571" s="24"/>
      <c r="W571" s="24"/>
      <c r="X571" s="101"/>
    </row>
    <row r="572" spans="1:24" ht="15.75" x14ac:dyDescent="0.25">
      <c r="A572" s="102" t="s">
        <v>1109</v>
      </c>
      <c r="B572" s="100"/>
      <c r="C572" s="100"/>
      <c r="H572" s="24"/>
      <c r="I572" s="24"/>
      <c r="J572" s="24"/>
      <c r="K572" s="24"/>
      <c r="L572" s="24"/>
      <c r="M572" s="24"/>
      <c r="T572" s="24"/>
      <c r="U572" s="24"/>
      <c r="V572" s="24"/>
      <c r="W572" s="24"/>
      <c r="X572" s="101"/>
    </row>
    <row r="573" spans="1:24" ht="51.75" x14ac:dyDescent="0.25">
      <c r="A573" s="103" t="s">
        <v>28</v>
      </c>
      <c r="B573" s="100"/>
      <c r="C573" s="104" t="s">
        <v>533</v>
      </c>
      <c r="D573" s="105" t="s">
        <v>500</v>
      </c>
      <c r="E573" s="215" t="s">
        <v>500</v>
      </c>
      <c r="F573" s="106"/>
      <c r="G573" s="107" t="s">
        <v>534</v>
      </c>
      <c r="H573" s="24"/>
      <c r="I573" s="24"/>
      <c r="J573" s="24"/>
      <c r="K573" s="24"/>
      <c r="L573" s="24"/>
      <c r="M573" s="24"/>
      <c r="T573" s="24"/>
      <c r="U573" s="24"/>
      <c r="V573" s="24"/>
      <c r="W573" s="24"/>
      <c r="X573" s="101"/>
    </row>
    <row r="574" spans="1:24" ht="15.75" x14ac:dyDescent="0.25">
      <c r="A574" s="37" t="s">
        <v>352</v>
      </c>
      <c r="B574" s="100"/>
      <c r="C574" s="24" t="s">
        <v>353</v>
      </c>
      <c r="E574" s="108">
        <v>1E-3</v>
      </c>
      <c r="F574" s="18" t="s">
        <v>536</v>
      </c>
      <c r="G574" s="37" t="s">
        <v>711</v>
      </c>
      <c r="H574" s="24"/>
      <c r="I574" s="24"/>
      <c r="J574" s="24"/>
      <c r="K574" s="24"/>
      <c r="L574" s="24"/>
      <c r="M574" s="24"/>
      <c r="T574" s="24"/>
      <c r="U574" s="24"/>
      <c r="V574" s="24"/>
      <c r="W574" s="24"/>
      <c r="X574" s="101"/>
    </row>
    <row r="575" spans="1:24" ht="15.75" x14ac:dyDescent="0.25">
      <c r="A575" s="37" t="s">
        <v>638</v>
      </c>
      <c r="B575" s="100"/>
      <c r="C575" s="24" t="s">
        <v>362</v>
      </c>
      <c r="E575" s="108">
        <v>1E-3</v>
      </c>
      <c r="F575" s="18" t="s">
        <v>536</v>
      </c>
      <c r="G575" s="37" t="s">
        <v>711</v>
      </c>
      <c r="H575" s="24"/>
      <c r="I575" s="24"/>
      <c r="J575" s="24"/>
      <c r="K575" s="24"/>
      <c r="L575" s="24"/>
      <c r="M575" s="24"/>
      <c r="T575" s="24"/>
      <c r="U575" s="24"/>
      <c r="V575" s="24"/>
      <c r="W575" s="24"/>
      <c r="X575" s="101"/>
    </row>
    <row r="576" spans="1:24" ht="15.75" x14ac:dyDescent="0.25">
      <c r="A576" s="37" t="s">
        <v>365</v>
      </c>
      <c r="B576" s="100"/>
      <c r="C576" s="24" t="s">
        <v>366</v>
      </c>
      <c r="E576" s="108">
        <v>1E-3</v>
      </c>
      <c r="F576" s="18" t="s">
        <v>536</v>
      </c>
      <c r="G576" s="37" t="s">
        <v>711</v>
      </c>
      <c r="H576" s="24"/>
      <c r="I576" s="24"/>
      <c r="J576" s="24"/>
      <c r="K576" s="24"/>
      <c r="L576" s="24"/>
      <c r="M576" s="24"/>
      <c r="T576" s="24"/>
      <c r="U576" s="24"/>
      <c r="V576" s="24"/>
      <c r="W576" s="24"/>
      <c r="X576" s="101"/>
    </row>
    <row r="577" spans="1:24" ht="15.75" x14ac:dyDescent="0.25">
      <c r="A577" s="37" t="s">
        <v>412</v>
      </c>
      <c r="B577" s="100"/>
      <c r="C577" s="24" t="s">
        <v>413</v>
      </c>
      <c r="E577" s="108">
        <v>5.0000000000000001E-3</v>
      </c>
      <c r="F577" s="18" t="s">
        <v>536</v>
      </c>
      <c r="G577" s="37" t="s">
        <v>1107</v>
      </c>
      <c r="H577" s="24"/>
      <c r="I577" s="24"/>
      <c r="J577" s="24"/>
      <c r="K577" s="24"/>
      <c r="L577" s="24"/>
      <c r="M577" s="24"/>
      <c r="T577" s="24"/>
      <c r="U577" s="24"/>
      <c r="V577" s="24"/>
      <c r="W577" s="24"/>
      <c r="X577" s="101"/>
    </row>
    <row r="578" spans="1:24" ht="15.75" x14ac:dyDescent="0.25">
      <c r="A578" s="109" t="s">
        <v>546</v>
      </c>
      <c r="B578" s="100"/>
      <c r="C578" s="24" t="s">
        <v>547</v>
      </c>
      <c r="E578" s="108">
        <v>5.0000000000000001E-3</v>
      </c>
      <c r="F578" s="18" t="s">
        <v>536</v>
      </c>
      <c r="G578" s="37" t="s">
        <v>1107</v>
      </c>
      <c r="H578" s="24"/>
      <c r="I578" s="24"/>
      <c r="J578" s="24"/>
      <c r="K578" s="24"/>
      <c r="L578" s="24"/>
      <c r="M578" s="24"/>
      <c r="T578" s="24"/>
      <c r="U578" s="24"/>
      <c r="V578" s="24"/>
      <c r="W578" s="24"/>
      <c r="X578" s="101"/>
    </row>
    <row r="579" spans="1:24" ht="15.75" x14ac:dyDescent="0.25">
      <c r="A579" s="18" t="s">
        <v>538</v>
      </c>
      <c r="B579" s="100"/>
      <c r="E579" s="108"/>
      <c r="F579" s="18"/>
      <c r="G579" s="109"/>
      <c r="H579" s="24"/>
      <c r="I579" s="24"/>
      <c r="J579" s="24"/>
      <c r="K579" s="24"/>
      <c r="L579" s="24"/>
      <c r="M579" s="24"/>
      <c r="T579" s="24"/>
      <c r="U579" s="24"/>
      <c r="V579" s="24"/>
      <c r="W579" s="24"/>
      <c r="X579" s="101"/>
    </row>
    <row r="580" spans="1:24" ht="15.75" x14ac:dyDescent="0.25">
      <c r="A580" s="37"/>
      <c r="B580" s="100"/>
      <c r="E580" s="108"/>
      <c r="F580" s="18"/>
      <c r="G580" s="109"/>
      <c r="H580" s="24"/>
      <c r="I580" s="24"/>
      <c r="J580" s="24"/>
      <c r="K580" s="24"/>
      <c r="L580" s="24"/>
      <c r="M580" s="24"/>
      <c r="T580" s="24"/>
      <c r="U580" s="24"/>
      <c r="V580" s="24"/>
      <c r="W580" s="24"/>
      <c r="X580" s="101"/>
    </row>
    <row r="581" spans="1:24" ht="15.75" x14ac:dyDescent="0.25">
      <c r="A581" s="102" t="s">
        <v>1106</v>
      </c>
      <c r="B581" s="100"/>
      <c r="C581" s="100"/>
      <c r="H581" s="24"/>
      <c r="I581" s="24"/>
      <c r="J581" s="24"/>
      <c r="K581" s="24"/>
      <c r="L581" s="24"/>
      <c r="M581" s="24"/>
      <c r="T581" s="24"/>
      <c r="U581" s="24"/>
      <c r="V581" s="24"/>
      <c r="W581" s="24"/>
      <c r="X581" s="101"/>
    </row>
    <row r="582" spans="1:24" ht="15.75" x14ac:dyDescent="0.25">
      <c r="A582" s="37" t="s">
        <v>690</v>
      </c>
      <c r="B582" s="100"/>
      <c r="D582" s="108"/>
      <c r="E582" s="18"/>
      <c r="F582" s="109"/>
      <c r="H582" s="24"/>
      <c r="I582" s="24"/>
      <c r="J582" s="24"/>
      <c r="K582" s="24"/>
      <c r="L582" s="24"/>
      <c r="M582" s="24"/>
      <c r="T582" s="24"/>
      <c r="U582" s="24"/>
      <c r="V582" s="24"/>
      <c r="W582" s="101"/>
      <c r="X582" s="24"/>
    </row>
    <row r="583" spans="1:24" ht="15.75" x14ac:dyDescent="0.25">
      <c r="A583" s="100"/>
      <c r="B583" s="100"/>
      <c r="C583" s="100"/>
      <c r="H583" s="24"/>
      <c r="I583" s="24"/>
      <c r="J583" s="24"/>
      <c r="K583" s="24"/>
      <c r="L583" s="24"/>
      <c r="M583" s="24"/>
      <c r="T583" s="24"/>
      <c r="U583" s="24"/>
      <c r="V583" s="24"/>
      <c r="W583" s="24"/>
      <c r="X583" s="101"/>
    </row>
    <row r="584" spans="1:24" ht="15.75" x14ac:dyDescent="0.25">
      <c r="A584" s="102" t="s">
        <v>1101</v>
      </c>
      <c r="B584" s="100"/>
      <c r="C584" s="100"/>
      <c r="H584" s="24"/>
      <c r="I584" s="24"/>
      <c r="J584" s="24"/>
      <c r="K584" s="24"/>
      <c r="L584" s="24"/>
      <c r="M584" s="24"/>
      <c r="T584" s="24"/>
      <c r="U584" s="24"/>
      <c r="V584" s="24"/>
      <c r="W584" s="24"/>
      <c r="X584" s="101"/>
    </row>
    <row r="585" spans="1:24" ht="15.75" x14ac:dyDescent="0.25">
      <c r="A585" s="37" t="s">
        <v>690</v>
      </c>
      <c r="B585" s="100"/>
      <c r="D585" s="108"/>
      <c r="E585" s="18"/>
      <c r="F585" s="109"/>
      <c r="H585" s="24"/>
      <c r="I585" s="24"/>
      <c r="J585" s="24"/>
      <c r="K585" s="24"/>
      <c r="L585" s="24"/>
      <c r="M585" s="24"/>
      <c r="T585" s="24"/>
      <c r="U585" s="24"/>
      <c r="V585" s="24"/>
      <c r="W585" s="101"/>
      <c r="X585" s="24"/>
    </row>
    <row r="586" spans="1:24" ht="15.75" x14ac:dyDescent="0.25">
      <c r="A586" s="37"/>
      <c r="B586" s="100"/>
      <c r="D586" s="108"/>
      <c r="E586" s="18"/>
      <c r="F586" s="109"/>
      <c r="H586" s="24"/>
      <c r="I586" s="24"/>
      <c r="J586" s="24"/>
      <c r="K586" s="24"/>
      <c r="L586" s="24"/>
      <c r="M586" s="24"/>
      <c r="T586" s="24"/>
      <c r="U586" s="24"/>
      <c r="V586" s="24"/>
      <c r="W586" s="101"/>
      <c r="X586" s="24"/>
    </row>
    <row r="587" spans="1:24" ht="28.5" customHeight="1" x14ac:dyDescent="0.2">
      <c r="A587" s="304" t="s">
        <v>1104</v>
      </c>
      <c r="B587" s="310"/>
      <c r="C587" s="310"/>
      <c r="D587" s="310"/>
      <c r="E587" s="310"/>
      <c r="F587" s="310"/>
      <c r="G587" s="310"/>
      <c r="H587" s="310"/>
      <c r="I587" s="310"/>
      <c r="J587" s="310"/>
      <c r="K587" s="310"/>
      <c r="L587" s="310"/>
      <c r="M587" s="310"/>
      <c r="N587" s="310"/>
      <c r="O587" s="310"/>
      <c r="P587" s="310"/>
      <c r="Q587" s="310"/>
      <c r="R587" s="310"/>
      <c r="S587" s="310"/>
      <c r="T587" s="310"/>
      <c r="U587" s="310"/>
      <c r="V587" s="310"/>
      <c r="W587" s="310"/>
      <c r="X587" s="24"/>
    </row>
    <row r="588" spans="1:24" ht="15.75" x14ac:dyDescent="0.25">
      <c r="A588" s="37"/>
      <c r="B588" s="100"/>
      <c r="D588" s="108"/>
      <c r="E588" s="18"/>
      <c r="F588" s="109"/>
      <c r="H588" s="24"/>
      <c r="I588" s="24"/>
      <c r="J588" s="24"/>
      <c r="K588" s="24"/>
      <c r="L588" s="24"/>
      <c r="M588" s="24"/>
      <c r="T588" s="24"/>
      <c r="U588" s="24"/>
      <c r="V588" s="24"/>
      <c r="W588" s="101"/>
      <c r="X588" s="24"/>
    </row>
    <row r="589" spans="1:24" ht="15.75" x14ac:dyDescent="0.25">
      <c r="A589" s="37"/>
      <c r="B589" s="100"/>
      <c r="D589" s="108"/>
      <c r="E589" s="18"/>
      <c r="F589" s="109"/>
      <c r="H589" s="24"/>
      <c r="I589" s="24"/>
      <c r="J589" s="24"/>
      <c r="K589" s="24"/>
      <c r="L589" s="24"/>
      <c r="M589" s="24"/>
      <c r="T589" s="24"/>
      <c r="U589" s="24"/>
      <c r="V589" s="24"/>
      <c r="W589" s="101"/>
      <c r="X589" s="24"/>
    </row>
    <row r="590" spans="1:24" ht="15.75" x14ac:dyDescent="0.25">
      <c r="A590" s="100"/>
      <c r="B590" s="100"/>
      <c r="C590" s="100"/>
      <c r="H590" s="24"/>
      <c r="I590" s="24"/>
      <c r="J590" s="24"/>
      <c r="K590" s="24"/>
      <c r="L590" s="24"/>
      <c r="M590" s="24"/>
      <c r="T590" s="24"/>
      <c r="U590" s="24"/>
      <c r="V590" s="24"/>
      <c r="W590" s="24"/>
      <c r="X590" s="101"/>
    </row>
    <row r="591" spans="1:24" ht="15.75" x14ac:dyDescent="0.25">
      <c r="A591" s="102" t="s">
        <v>1102</v>
      </c>
      <c r="B591" s="100"/>
      <c r="C591" s="100"/>
      <c r="H591" s="24"/>
      <c r="I591" s="24"/>
      <c r="J591" s="24"/>
      <c r="K591" s="24"/>
      <c r="L591" s="24"/>
      <c r="M591" s="24"/>
      <c r="T591" s="24"/>
      <c r="U591" s="24"/>
      <c r="V591" s="24"/>
      <c r="W591" s="24"/>
      <c r="X591" s="101"/>
    </row>
    <row r="592" spans="1:24" ht="15.75" x14ac:dyDescent="0.25">
      <c r="A592" s="37" t="s">
        <v>690</v>
      </c>
      <c r="B592" s="100"/>
      <c r="D592" s="108"/>
      <c r="E592" s="18"/>
      <c r="F592" s="109"/>
      <c r="H592" s="24"/>
      <c r="I592" s="24"/>
      <c r="J592" s="24"/>
      <c r="K592" s="24"/>
      <c r="L592" s="24"/>
      <c r="M592" s="24"/>
      <c r="T592" s="24"/>
      <c r="U592" s="24"/>
      <c r="V592" s="24"/>
      <c r="W592" s="101"/>
      <c r="X592" s="24"/>
    </row>
    <row r="593" spans="1:24" ht="15.75" x14ac:dyDescent="0.25">
      <c r="A593" s="100"/>
      <c r="B593" s="100"/>
      <c r="C593" s="100"/>
      <c r="H593" s="24"/>
      <c r="I593" s="24"/>
      <c r="J593" s="24"/>
      <c r="K593" s="24"/>
      <c r="L593" s="24"/>
      <c r="M593" s="24"/>
      <c r="T593" s="24"/>
      <c r="U593" s="24"/>
      <c r="V593" s="24"/>
      <c r="W593" s="24"/>
      <c r="X593" s="101"/>
    </row>
    <row r="594" spans="1:24" ht="15.75" x14ac:dyDescent="0.25">
      <c r="A594" s="102" t="s">
        <v>1103</v>
      </c>
      <c r="B594" s="100"/>
      <c r="C594" s="100"/>
      <c r="D594" s="112"/>
      <c r="E594" s="112"/>
      <c r="H594" s="24"/>
      <c r="I594" s="24"/>
      <c r="J594" s="24"/>
      <c r="K594" s="101"/>
      <c r="L594" s="24"/>
      <c r="M594" s="24"/>
      <c r="S594" s="113"/>
      <c r="T594" s="113"/>
      <c r="U594" s="113"/>
      <c r="V594" s="24"/>
      <c r="W594" s="24"/>
      <c r="X594" s="24"/>
    </row>
    <row r="595" spans="1:24" ht="15.75" x14ac:dyDescent="0.25">
      <c r="A595" s="37" t="s">
        <v>690</v>
      </c>
      <c r="B595" s="100"/>
      <c r="D595" s="108"/>
      <c r="E595" s="18"/>
      <c r="F595" s="109"/>
      <c r="H595" s="24"/>
      <c r="I595" s="24"/>
      <c r="J595" s="24"/>
      <c r="K595" s="24"/>
      <c r="L595" s="24"/>
      <c r="M595" s="24"/>
      <c r="T595" s="24"/>
      <c r="U595" s="24"/>
      <c r="V595" s="24"/>
      <c r="W595" s="101"/>
      <c r="X595" s="24"/>
    </row>
    <row r="596" spans="1:24" ht="15.75" x14ac:dyDescent="0.25">
      <c r="A596" s="109" t="s">
        <v>692</v>
      </c>
      <c r="B596" s="100"/>
      <c r="D596" s="108"/>
      <c r="E596" s="18"/>
      <c r="F596" s="109"/>
      <c r="H596" s="24"/>
      <c r="I596" s="24"/>
      <c r="J596" s="24"/>
      <c r="K596" s="24"/>
      <c r="L596" s="24"/>
      <c r="M596" s="24"/>
      <c r="T596" s="24"/>
      <c r="U596" s="24"/>
      <c r="V596" s="24"/>
      <c r="W596" s="101"/>
      <c r="X596" s="24"/>
    </row>
    <row r="598" spans="1:24" ht="15.75" x14ac:dyDescent="0.25">
      <c r="A598" s="102" t="s">
        <v>693</v>
      </c>
      <c r="B598" s="100"/>
      <c r="C598" s="100"/>
      <c r="H598" s="24"/>
      <c r="I598" s="24"/>
      <c r="J598" s="24"/>
      <c r="K598" s="24"/>
      <c r="L598" s="24"/>
      <c r="M598" s="24"/>
      <c r="T598" s="24"/>
      <c r="U598" s="24"/>
      <c r="V598" s="24"/>
      <c r="W598" s="24"/>
      <c r="X598" s="101"/>
    </row>
    <row r="599" spans="1:24" ht="15.75" x14ac:dyDescent="0.25">
      <c r="A599" s="37" t="s">
        <v>616</v>
      </c>
      <c r="B599" s="100"/>
      <c r="C599" s="100"/>
      <c r="H599" s="24"/>
      <c r="I599" s="24"/>
      <c r="J599" s="24"/>
      <c r="K599" s="24"/>
      <c r="L599" s="24"/>
      <c r="M599" s="24"/>
      <c r="T599" s="24"/>
      <c r="U599" s="24"/>
      <c r="V599" s="24"/>
      <c r="W599" s="24"/>
      <c r="X599" s="101"/>
    </row>
    <row r="600" spans="1:24" ht="15.75" x14ac:dyDescent="0.25">
      <c r="A600" s="100"/>
      <c r="B600" s="100"/>
      <c r="C600" s="100"/>
      <c r="H600" s="24"/>
      <c r="I600" s="24"/>
      <c r="J600" s="24"/>
      <c r="K600" s="24"/>
      <c r="L600" s="24"/>
      <c r="M600" s="24"/>
      <c r="T600" s="24"/>
      <c r="U600" s="24"/>
      <c r="V600" s="24"/>
      <c r="W600" s="24"/>
      <c r="X600" s="101"/>
    </row>
    <row r="601" spans="1:24" ht="15.75" x14ac:dyDescent="0.25">
      <c r="A601" s="102" t="s">
        <v>694</v>
      </c>
      <c r="B601" s="100"/>
      <c r="C601" s="100"/>
      <c r="H601" s="24"/>
      <c r="I601" s="24"/>
      <c r="J601" s="24"/>
      <c r="K601" s="24"/>
      <c r="L601" s="24"/>
      <c r="M601" s="24"/>
      <c r="T601" s="24"/>
      <c r="U601" s="24"/>
      <c r="V601" s="24"/>
      <c r="W601" s="24"/>
      <c r="X601" s="101"/>
    </row>
    <row r="602" spans="1:24" ht="51.75" x14ac:dyDescent="0.25">
      <c r="A602" s="103" t="s">
        <v>28</v>
      </c>
      <c r="B602" s="100"/>
      <c r="C602" s="104" t="s">
        <v>533</v>
      </c>
      <c r="D602" s="105" t="s">
        <v>500</v>
      </c>
      <c r="E602" s="215" t="s">
        <v>500</v>
      </c>
      <c r="F602" s="106"/>
      <c r="G602" s="107" t="s">
        <v>534</v>
      </c>
      <c r="H602" s="24"/>
      <c r="I602" s="24"/>
      <c r="J602" s="24"/>
      <c r="K602" s="24"/>
      <c r="L602" s="24"/>
      <c r="M602" s="24"/>
      <c r="T602" s="24"/>
      <c r="U602" s="24"/>
      <c r="V602" s="24"/>
      <c r="W602" s="24"/>
      <c r="X602" s="101"/>
    </row>
    <row r="603" spans="1:24" ht="15.75" x14ac:dyDescent="0.25">
      <c r="A603" s="37" t="s">
        <v>447</v>
      </c>
      <c r="B603" s="100"/>
      <c r="C603" s="24" t="s">
        <v>501</v>
      </c>
      <c r="E603" s="108">
        <v>2.5000000000000001E-3</v>
      </c>
      <c r="F603" s="18" t="s">
        <v>536</v>
      </c>
      <c r="G603" s="109" t="s">
        <v>695</v>
      </c>
      <c r="H603" s="24"/>
      <c r="I603" s="24"/>
      <c r="J603" s="24"/>
      <c r="K603" s="24"/>
      <c r="L603" s="24"/>
      <c r="M603" s="24"/>
      <c r="T603" s="24"/>
      <c r="U603" s="24"/>
      <c r="V603" s="24"/>
      <c r="W603" s="24"/>
      <c r="X603" s="101"/>
    </row>
    <row r="604" spans="1:24" ht="15.75" x14ac:dyDescent="0.25">
      <c r="A604" s="37" t="s">
        <v>608</v>
      </c>
      <c r="B604" s="100"/>
      <c r="C604" s="24" t="s">
        <v>609</v>
      </c>
      <c r="E604" s="108" t="s">
        <v>696</v>
      </c>
      <c r="F604" s="18"/>
      <c r="G604" s="109"/>
      <c r="H604" s="24"/>
      <c r="I604" s="24"/>
      <c r="J604" s="24"/>
      <c r="K604" s="24"/>
      <c r="L604" s="24"/>
      <c r="M604" s="24"/>
      <c r="T604" s="24"/>
      <c r="U604" s="24"/>
      <c r="V604" s="24"/>
      <c r="W604" s="24"/>
      <c r="X604" s="101"/>
    </row>
    <row r="605" spans="1:24" ht="25.5" customHeight="1" x14ac:dyDescent="0.2">
      <c r="A605" s="304" t="s">
        <v>676</v>
      </c>
      <c r="B605" s="304"/>
      <c r="C605" s="304"/>
      <c r="D605" s="304"/>
      <c r="E605" s="304"/>
      <c r="F605" s="304"/>
      <c r="G605" s="304"/>
      <c r="H605" s="304"/>
      <c r="I605" s="304"/>
      <c r="J605" s="304"/>
      <c r="K605" s="304"/>
      <c r="L605" s="304"/>
      <c r="M605" s="304"/>
      <c r="N605" s="304"/>
      <c r="O605" s="304"/>
      <c r="P605" s="304"/>
      <c r="Q605" s="304"/>
      <c r="R605" s="304"/>
      <c r="S605" s="304"/>
      <c r="T605" s="304"/>
      <c r="U605" s="304"/>
      <c r="V605" s="304"/>
      <c r="W605" s="304"/>
      <c r="X605" s="304"/>
    </row>
    <row r="606" spans="1:24" ht="15.75" x14ac:dyDescent="0.25">
      <c r="A606" s="109" t="s">
        <v>679</v>
      </c>
      <c r="B606" s="100"/>
      <c r="C606" s="109" t="s">
        <v>677</v>
      </c>
      <c r="H606" s="24"/>
      <c r="I606" s="24"/>
      <c r="J606" s="24"/>
      <c r="K606" s="24"/>
      <c r="L606" s="24"/>
      <c r="M606" s="24"/>
      <c r="T606" s="24"/>
      <c r="U606" s="24"/>
      <c r="V606" s="24"/>
      <c r="W606" s="24"/>
      <c r="X606" s="101"/>
    </row>
    <row r="607" spans="1:24" ht="15.75" x14ac:dyDescent="0.25">
      <c r="A607" s="109" t="s">
        <v>680</v>
      </c>
      <c r="B607" s="100"/>
      <c r="C607" s="109" t="s">
        <v>678</v>
      </c>
      <c r="H607" s="24"/>
      <c r="I607" s="24"/>
      <c r="J607" s="24"/>
      <c r="K607" s="24"/>
      <c r="L607" s="24"/>
      <c r="M607" s="24"/>
      <c r="T607" s="24"/>
      <c r="U607" s="24"/>
      <c r="V607" s="24"/>
      <c r="W607" s="24"/>
      <c r="X607" s="101"/>
    </row>
    <row r="608" spans="1:24" ht="15.75" x14ac:dyDescent="0.25">
      <c r="A608" s="109" t="s">
        <v>681</v>
      </c>
      <c r="B608" s="100"/>
      <c r="C608" s="37" t="s">
        <v>683</v>
      </c>
      <c r="E608" s="109"/>
      <c r="H608" s="24"/>
      <c r="I608" s="24"/>
      <c r="J608" s="24"/>
      <c r="K608" s="24"/>
      <c r="L608" s="24"/>
      <c r="M608" s="24"/>
      <c r="T608" s="24"/>
      <c r="U608" s="24"/>
      <c r="V608" s="24"/>
      <c r="W608" s="24"/>
      <c r="X608" s="101"/>
    </row>
    <row r="609" spans="1:24" ht="15.75" x14ac:dyDescent="0.25">
      <c r="A609" s="109" t="s">
        <v>682</v>
      </c>
      <c r="B609" s="100"/>
      <c r="C609" s="24" t="s">
        <v>684</v>
      </c>
      <c r="H609" s="24"/>
      <c r="I609" s="24"/>
      <c r="J609" s="24"/>
      <c r="K609" s="24"/>
      <c r="L609" s="24"/>
      <c r="M609" s="24"/>
      <c r="T609" s="24"/>
      <c r="U609" s="24"/>
      <c r="V609" s="24"/>
      <c r="W609" s="24"/>
      <c r="X609" s="101"/>
    </row>
    <row r="610" spans="1:24" ht="15.75" x14ac:dyDescent="0.25">
      <c r="A610" s="109" t="s">
        <v>697</v>
      </c>
      <c r="B610" s="100"/>
      <c r="E610" s="108"/>
      <c r="F610" s="18"/>
      <c r="G610" s="109"/>
      <c r="H610" s="24"/>
      <c r="I610" s="24"/>
      <c r="J610" s="24"/>
      <c r="K610" s="24"/>
      <c r="L610" s="24"/>
      <c r="M610" s="24"/>
      <c r="T610" s="24"/>
      <c r="U610" s="24"/>
      <c r="V610" s="24"/>
      <c r="W610" s="24"/>
      <c r="X610" s="101"/>
    </row>
    <row r="611" spans="1:24" ht="15.75" x14ac:dyDescent="0.25">
      <c r="A611" s="18" t="s">
        <v>538</v>
      </c>
      <c r="B611" s="100"/>
      <c r="C611" s="100"/>
      <c r="H611" s="24"/>
      <c r="I611" s="24"/>
      <c r="J611" s="24"/>
      <c r="K611" s="24"/>
      <c r="L611" s="24"/>
      <c r="M611" s="24"/>
      <c r="T611" s="24"/>
      <c r="U611" s="24"/>
      <c r="V611" s="24"/>
      <c r="W611" s="24"/>
      <c r="X611" s="101"/>
    </row>
    <row r="612" spans="1:24" ht="15.75" x14ac:dyDescent="0.25">
      <c r="A612" s="102" t="s">
        <v>698</v>
      </c>
      <c r="B612" s="100"/>
      <c r="C612" s="100"/>
      <c r="H612" s="24"/>
      <c r="I612" s="24"/>
      <c r="J612" s="24"/>
      <c r="K612" s="24"/>
      <c r="L612" s="24"/>
      <c r="M612" s="24"/>
      <c r="T612" s="24"/>
      <c r="U612" s="24"/>
      <c r="V612" s="24"/>
      <c r="W612" s="24"/>
      <c r="X612" s="101"/>
    </row>
    <row r="613" spans="1:24" ht="51.75" x14ac:dyDescent="0.25">
      <c r="A613" s="103" t="s">
        <v>28</v>
      </c>
      <c r="B613" s="100"/>
      <c r="C613" s="104" t="s">
        <v>533</v>
      </c>
      <c r="D613" s="105" t="s">
        <v>500</v>
      </c>
      <c r="E613" s="215" t="s">
        <v>500</v>
      </c>
      <c r="F613" s="106"/>
      <c r="G613" s="107" t="s">
        <v>534</v>
      </c>
      <c r="H613" s="24"/>
      <c r="I613" s="24"/>
      <c r="J613" s="24"/>
      <c r="K613" s="24"/>
      <c r="L613" s="24"/>
      <c r="M613" s="24"/>
      <c r="T613" s="24"/>
      <c r="U613" s="24"/>
      <c r="V613" s="24"/>
      <c r="W613" s="24"/>
      <c r="X613" s="101"/>
    </row>
    <row r="614" spans="1:24" ht="15.75" x14ac:dyDescent="0.25">
      <c r="A614" s="37" t="s">
        <v>477</v>
      </c>
      <c r="B614" s="100"/>
      <c r="C614" s="24" t="s">
        <v>478</v>
      </c>
      <c r="E614" s="108">
        <v>2.5000000000000001E-3</v>
      </c>
      <c r="F614" s="18" t="s">
        <v>536</v>
      </c>
      <c r="G614" s="37" t="s">
        <v>699</v>
      </c>
      <c r="H614" s="24"/>
      <c r="I614" s="24"/>
      <c r="J614" s="24"/>
      <c r="K614" s="24"/>
      <c r="L614" s="24"/>
      <c r="M614" s="24"/>
      <c r="T614" s="24"/>
      <c r="U614" s="24"/>
      <c r="V614" s="24"/>
      <c r="W614" s="24"/>
      <c r="X614" s="101"/>
    </row>
    <row r="615" spans="1:24" ht="15.75" x14ac:dyDescent="0.25">
      <c r="A615" s="37" t="s">
        <v>665</v>
      </c>
      <c r="B615" s="100"/>
      <c r="C615" s="24" t="s">
        <v>666</v>
      </c>
      <c r="E615" s="108">
        <v>2.5000000000000001E-3</v>
      </c>
      <c r="F615" s="18" t="s">
        <v>536</v>
      </c>
      <c r="G615" s="37" t="s">
        <v>699</v>
      </c>
      <c r="H615" s="24"/>
      <c r="I615" s="24"/>
      <c r="J615" s="24"/>
      <c r="K615" s="24"/>
      <c r="L615" s="24"/>
      <c r="M615" s="24"/>
      <c r="T615" s="24"/>
      <c r="U615" s="24"/>
      <c r="V615" s="24"/>
      <c r="W615" s="24"/>
      <c r="X615" s="101"/>
    </row>
    <row r="616" spans="1:24" ht="15.75" x14ac:dyDescent="0.25">
      <c r="A616" s="18" t="s">
        <v>538</v>
      </c>
      <c r="B616" s="100"/>
      <c r="C616" s="100"/>
      <c r="H616" s="24"/>
      <c r="I616" s="24"/>
      <c r="J616" s="24"/>
      <c r="K616" s="24"/>
      <c r="L616" s="24"/>
      <c r="M616" s="24"/>
      <c r="T616" s="24"/>
      <c r="U616" s="24"/>
      <c r="V616" s="24"/>
      <c r="W616" s="24"/>
      <c r="X616" s="101"/>
    </row>
    <row r="617" spans="1:24" ht="29.25" customHeight="1" x14ac:dyDescent="0.2">
      <c r="A617" s="304" t="s">
        <v>676</v>
      </c>
      <c r="B617" s="304"/>
      <c r="C617" s="304"/>
      <c r="D617" s="304"/>
      <c r="E617" s="304"/>
      <c r="F617" s="304"/>
      <c r="G617" s="304"/>
      <c r="H617" s="304"/>
      <c r="I617" s="304"/>
      <c r="J617" s="304"/>
      <c r="K617" s="304"/>
      <c r="L617" s="304"/>
      <c r="M617" s="304"/>
      <c r="N617" s="304"/>
      <c r="O617" s="304"/>
      <c r="P617" s="304"/>
      <c r="Q617" s="304"/>
      <c r="R617" s="304"/>
      <c r="S617" s="304"/>
      <c r="T617" s="304"/>
      <c r="U617" s="304"/>
      <c r="V617" s="304"/>
      <c r="W617" s="304"/>
      <c r="X617" s="304"/>
    </row>
    <row r="618" spans="1:24" ht="15.75" x14ac:dyDescent="0.25">
      <c r="A618" s="37" t="s">
        <v>670</v>
      </c>
      <c r="B618" s="100"/>
      <c r="C618" s="24" t="s">
        <v>667</v>
      </c>
      <c r="E618" s="24" t="s">
        <v>675</v>
      </c>
      <c r="H618" s="24"/>
      <c r="I618" s="24"/>
      <c r="J618" s="24"/>
      <c r="K618" s="24"/>
      <c r="L618" s="24"/>
      <c r="M618" s="24"/>
      <c r="T618" s="24"/>
      <c r="U618" s="24"/>
      <c r="V618" s="24"/>
      <c r="W618" s="24"/>
      <c r="X618" s="101"/>
    </row>
    <row r="619" spans="1:24" ht="15.75" x14ac:dyDescent="0.25">
      <c r="A619" s="37" t="s">
        <v>672</v>
      </c>
      <c r="B619" s="100"/>
      <c r="C619" s="24" t="s">
        <v>671</v>
      </c>
      <c r="E619" s="109" t="s">
        <v>673</v>
      </c>
      <c r="H619" s="24"/>
      <c r="I619" s="24"/>
      <c r="J619" s="24"/>
      <c r="K619" s="24"/>
      <c r="L619" s="24"/>
      <c r="M619" s="24"/>
      <c r="T619" s="24"/>
      <c r="U619" s="24"/>
      <c r="V619" s="24"/>
      <c r="W619" s="24"/>
      <c r="X619" s="101"/>
    </row>
    <row r="620" spans="1:24" ht="15.75" x14ac:dyDescent="0.25">
      <c r="A620" s="109" t="s">
        <v>668</v>
      </c>
      <c r="B620" s="100"/>
      <c r="C620" s="24" t="s">
        <v>669</v>
      </c>
      <c r="E620" s="24" t="s">
        <v>674</v>
      </c>
      <c r="H620" s="24"/>
      <c r="I620" s="24"/>
      <c r="J620" s="24"/>
      <c r="K620" s="24"/>
      <c r="L620" s="24"/>
      <c r="M620" s="24"/>
      <c r="T620" s="24"/>
      <c r="U620" s="24"/>
      <c r="V620" s="24"/>
      <c r="W620" s="24"/>
      <c r="X620" s="101"/>
    </row>
    <row r="621" spans="1:24" ht="15.75" x14ac:dyDescent="0.25">
      <c r="A621" s="37"/>
      <c r="B621" s="100"/>
      <c r="H621" s="24"/>
      <c r="I621" s="24"/>
      <c r="J621" s="24"/>
      <c r="K621" s="24"/>
      <c r="L621" s="24"/>
      <c r="M621" s="24"/>
      <c r="T621" s="24"/>
      <c r="U621" s="24"/>
      <c r="V621" s="24"/>
      <c r="W621" s="24"/>
      <c r="X621" s="101"/>
    </row>
    <row r="622" spans="1:24" ht="15.75" x14ac:dyDescent="0.25">
      <c r="A622" s="102" t="s">
        <v>700</v>
      </c>
      <c r="B622" s="100"/>
      <c r="H622" s="24"/>
      <c r="I622" s="24"/>
      <c r="J622" s="24"/>
      <c r="K622" s="24"/>
      <c r="L622" s="24"/>
      <c r="M622" s="24"/>
      <c r="T622" s="24"/>
      <c r="U622" s="24"/>
      <c r="V622" s="24"/>
      <c r="W622" s="24"/>
      <c r="X622" s="101"/>
    </row>
    <row r="623" spans="1:24" ht="51.75" x14ac:dyDescent="0.25">
      <c r="A623" s="103" t="s">
        <v>28</v>
      </c>
      <c r="B623" s="100"/>
      <c r="C623" s="104" t="s">
        <v>533</v>
      </c>
      <c r="D623" s="105" t="s">
        <v>500</v>
      </c>
      <c r="E623" s="215" t="s">
        <v>500</v>
      </c>
      <c r="F623" s="106"/>
      <c r="G623" s="107" t="s">
        <v>534</v>
      </c>
      <c r="H623" s="24"/>
      <c r="I623" s="24"/>
      <c r="J623" s="24"/>
      <c r="K623" s="24"/>
      <c r="L623" s="24"/>
      <c r="M623" s="24"/>
      <c r="T623" s="24"/>
      <c r="U623" s="24"/>
      <c r="V623" s="24"/>
      <c r="W623" s="24"/>
      <c r="X623" s="101"/>
    </row>
    <row r="624" spans="1:24" ht="15.75" x14ac:dyDescent="0.25">
      <c r="A624" s="37" t="s">
        <v>309</v>
      </c>
      <c r="B624" s="100"/>
      <c r="C624" s="24" t="s">
        <v>310</v>
      </c>
      <c r="E624" s="108">
        <v>5.0000000000000001E-3</v>
      </c>
      <c r="F624" s="18" t="s">
        <v>537</v>
      </c>
      <c r="G624" s="109" t="s">
        <v>701</v>
      </c>
      <c r="H624" s="24"/>
      <c r="I624" s="24"/>
      <c r="J624" s="24"/>
      <c r="K624" s="24"/>
      <c r="L624" s="24"/>
      <c r="M624" s="24"/>
      <c r="T624" s="24"/>
      <c r="U624" s="24"/>
      <c r="V624" s="24"/>
      <c r="W624" s="24"/>
      <c r="X624" s="101"/>
    </row>
    <row r="625" spans="1:24" ht="15.75" x14ac:dyDescent="0.25">
      <c r="A625" s="37" t="s">
        <v>395</v>
      </c>
      <c r="B625" s="100"/>
      <c r="C625" s="24" t="s">
        <v>396</v>
      </c>
      <c r="E625" s="108">
        <v>1E-3</v>
      </c>
      <c r="F625" s="18" t="s">
        <v>536</v>
      </c>
      <c r="G625" s="37" t="s">
        <v>702</v>
      </c>
      <c r="H625" s="24"/>
      <c r="I625" s="24"/>
      <c r="J625" s="24"/>
      <c r="K625" s="24"/>
      <c r="L625" s="24"/>
      <c r="M625" s="24"/>
      <c r="T625" s="24"/>
      <c r="U625" s="24"/>
      <c r="V625" s="24"/>
      <c r="W625" s="24"/>
      <c r="X625" s="101"/>
    </row>
    <row r="626" spans="1:24" ht="15.75" x14ac:dyDescent="0.25">
      <c r="A626" s="18" t="s">
        <v>538</v>
      </c>
      <c r="B626" s="100"/>
      <c r="C626" s="100"/>
      <c r="H626" s="24"/>
      <c r="I626" s="24"/>
      <c r="J626" s="24"/>
      <c r="K626" s="24"/>
      <c r="L626" s="24"/>
      <c r="M626" s="24"/>
      <c r="T626" s="24"/>
      <c r="U626" s="24"/>
      <c r="V626" s="24"/>
      <c r="W626" s="24"/>
      <c r="X626" s="101"/>
    </row>
    <row r="627" spans="1:24" ht="15.75" x14ac:dyDescent="0.25">
      <c r="A627" s="18" t="s">
        <v>539</v>
      </c>
      <c r="B627" s="100"/>
      <c r="C627" s="100"/>
      <c r="H627" s="24"/>
      <c r="I627" s="24"/>
      <c r="J627" s="24"/>
      <c r="K627" s="24"/>
      <c r="L627" s="24"/>
      <c r="M627" s="24"/>
      <c r="T627" s="24"/>
      <c r="U627" s="24"/>
      <c r="V627" s="24"/>
      <c r="W627" s="24"/>
      <c r="X627" s="101"/>
    </row>
    <row r="628" spans="1:24" ht="15.75" x14ac:dyDescent="0.25">
      <c r="A628" s="100"/>
      <c r="B628" s="100"/>
      <c r="C628" s="100"/>
      <c r="H628" s="24"/>
      <c r="I628" s="24"/>
      <c r="J628" s="24"/>
      <c r="K628" s="24"/>
      <c r="L628" s="24"/>
      <c r="M628" s="24"/>
      <c r="T628" s="24"/>
      <c r="U628" s="24"/>
      <c r="V628" s="24"/>
      <c r="W628" s="24"/>
      <c r="X628" s="101"/>
    </row>
    <row r="629" spans="1:24" ht="15.75" x14ac:dyDescent="0.25">
      <c r="A629" s="102" t="s">
        <v>703</v>
      </c>
      <c r="B629" s="100"/>
      <c r="C629" s="100"/>
      <c r="H629" s="24"/>
      <c r="I629" s="24"/>
      <c r="J629" s="24"/>
      <c r="K629" s="24"/>
      <c r="L629" s="24"/>
      <c r="M629" s="24"/>
      <c r="T629" s="24"/>
      <c r="U629" s="24"/>
      <c r="V629" s="24"/>
      <c r="W629" s="24"/>
      <c r="X629" s="101"/>
    </row>
    <row r="630" spans="1:24" ht="51.75" x14ac:dyDescent="0.25">
      <c r="A630" s="103" t="s">
        <v>28</v>
      </c>
      <c r="B630" s="100"/>
      <c r="C630" s="104" t="s">
        <v>533</v>
      </c>
      <c r="D630" s="105" t="s">
        <v>500</v>
      </c>
      <c r="E630" s="215" t="s">
        <v>500</v>
      </c>
      <c r="F630" s="106"/>
      <c r="G630" s="107" t="s">
        <v>534</v>
      </c>
      <c r="H630" s="24"/>
      <c r="I630" s="24"/>
      <c r="J630" s="24"/>
      <c r="K630" s="24"/>
      <c r="L630" s="24"/>
      <c r="M630" s="24"/>
      <c r="T630" s="24"/>
      <c r="U630" s="24"/>
      <c r="V630" s="24"/>
      <c r="W630" s="24"/>
      <c r="X630" s="101"/>
    </row>
    <row r="631" spans="1:24" ht="15.75" x14ac:dyDescent="0.25">
      <c r="A631" s="37" t="s">
        <v>337</v>
      </c>
      <c r="B631" s="100"/>
      <c r="C631" s="24" t="s">
        <v>338</v>
      </c>
      <c r="E631" s="108">
        <v>2E-3</v>
      </c>
      <c r="F631" s="18" t="s">
        <v>536</v>
      </c>
      <c r="G631" s="37" t="s">
        <v>704</v>
      </c>
      <c r="H631" s="24"/>
      <c r="I631" s="24"/>
      <c r="J631" s="24"/>
      <c r="K631" s="24"/>
      <c r="L631" s="24"/>
      <c r="M631" s="24"/>
      <c r="T631" s="24"/>
      <c r="U631" s="24"/>
      <c r="V631" s="24"/>
      <c r="W631" s="24"/>
      <c r="X631" s="101"/>
    </row>
    <row r="632" spans="1:24" ht="15.75" x14ac:dyDescent="0.25">
      <c r="A632" s="18" t="s">
        <v>538</v>
      </c>
      <c r="B632" s="100"/>
      <c r="C632" s="100"/>
      <c r="H632" s="24"/>
      <c r="I632" s="24"/>
      <c r="J632" s="24"/>
      <c r="K632" s="24"/>
      <c r="L632" s="24"/>
      <c r="M632" s="24"/>
      <c r="T632" s="24"/>
      <c r="U632" s="24"/>
      <c r="V632" s="24"/>
      <c r="W632" s="24"/>
      <c r="X632" s="101"/>
    </row>
    <row r="633" spans="1:24" ht="15.75" x14ac:dyDescent="0.25">
      <c r="A633" s="100"/>
      <c r="B633" s="100"/>
      <c r="C633" s="100"/>
      <c r="H633" s="24"/>
      <c r="I633" s="24"/>
      <c r="J633" s="24"/>
      <c r="K633" s="24"/>
      <c r="L633" s="24"/>
      <c r="M633" s="24"/>
      <c r="T633" s="24"/>
      <c r="U633" s="24"/>
      <c r="V633" s="24"/>
      <c r="W633" s="24"/>
      <c r="X633" s="101"/>
    </row>
    <row r="634" spans="1:24" ht="15.75" x14ac:dyDescent="0.25">
      <c r="A634" s="102" t="s">
        <v>705</v>
      </c>
      <c r="B634" s="100"/>
      <c r="C634" s="100"/>
      <c r="H634" s="24"/>
      <c r="I634" s="24"/>
      <c r="J634" s="24"/>
      <c r="K634" s="24"/>
      <c r="L634" s="24"/>
      <c r="M634" s="24"/>
      <c r="T634" s="24"/>
      <c r="U634" s="24"/>
      <c r="V634" s="24"/>
      <c r="W634" s="24"/>
      <c r="X634" s="101"/>
    </row>
    <row r="635" spans="1:24" ht="51.75" x14ac:dyDescent="0.25">
      <c r="A635" s="103" t="s">
        <v>28</v>
      </c>
      <c r="B635" s="100"/>
      <c r="C635" s="104" t="s">
        <v>533</v>
      </c>
      <c r="D635" s="105" t="s">
        <v>500</v>
      </c>
      <c r="E635" s="215" t="s">
        <v>500</v>
      </c>
      <c r="F635" s="106"/>
      <c r="G635" s="107" t="s">
        <v>534</v>
      </c>
      <c r="H635" s="24"/>
      <c r="I635" s="24"/>
      <c r="J635" s="24"/>
      <c r="K635" s="24"/>
      <c r="L635" s="24"/>
      <c r="M635" s="24"/>
      <c r="T635" s="24"/>
      <c r="U635" s="24"/>
      <c r="V635" s="24"/>
      <c r="W635" s="24"/>
      <c r="X635" s="101"/>
    </row>
    <row r="636" spans="1:24" ht="15.75" x14ac:dyDescent="0.25">
      <c r="A636" s="37" t="s">
        <v>309</v>
      </c>
      <c r="B636" s="100"/>
      <c r="C636" s="24" t="s">
        <v>310</v>
      </c>
      <c r="E636" s="108">
        <v>1.0999999999999999E-2</v>
      </c>
      <c r="F636" s="18" t="s">
        <v>537</v>
      </c>
      <c r="G636" s="37" t="s">
        <v>706</v>
      </c>
      <c r="H636" s="24"/>
      <c r="I636" s="24"/>
      <c r="J636" s="24"/>
      <c r="K636" s="24"/>
      <c r="L636" s="24"/>
      <c r="M636" s="24"/>
      <c r="T636" s="24"/>
      <c r="U636" s="24"/>
      <c r="V636" s="24"/>
      <c r="W636" s="24"/>
      <c r="X636" s="101"/>
    </row>
    <row r="637" spans="1:24" ht="15.75" x14ac:dyDescent="0.25">
      <c r="A637" s="18" t="s">
        <v>539</v>
      </c>
      <c r="B637" s="100"/>
      <c r="C637" s="100"/>
      <c r="H637" s="24"/>
      <c r="I637" s="24"/>
      <c r="J637" s="24"/>
      <c r="K637" s="24"/>
      <c r="L637" s="24"/>
      <c r="M637" s="24"/>
      <c r="T637" s="24"/>
      <c r="U637" s="24"/>
      <c r="V637" s="24"/>
      <c r="W637" s="24"/>
      <c r="X637" s="101"/>
    </row>
    <row r="638" spans="1:24" ht="15.75" x14ac:dyDescent="0.25">
      <c r="A638" s="102" t="s">
        <v>707</v>
      </c>
      <c r="B638" s="100"/>
      <c r="C638" s="100"/>
      <c r="H638" s="24"/>
      <c r="I638" s="24"/>
      <c r="J638" s="24"/>
      <c r="K638" s="24"/>
      <c r="L638" s="24"/>
      <c r="M638" s="24"/>
      <c r="T638" s="24"/>
      <c r="U638" s="24"/>
      <c r="V638" s="24"/>
      <c r="W638" s="24"/>
      <c r="X638" s="101"/>
    </row>
    <row r="639" spans="1:24" ht="15.75" x14ac:dyDescent="0.25">
      <c r="A639" s="37" t="s">
        <v>616</v>
      </c>
      <c r="B639" s="100"/>
      <c r="C639" s="100"/>
      <c r="H639" s="24"/>
      <c r="I639" s="24"/>
      <c r="J639" s="24"/>
      <c r="K639" s="24"/>
      <c r="L639" s="24"/>
      <c r="M639" s="24"/>
      <c r="T639" s="24"/>
      <c r="U639" s="24"/>
      <c r="V639" s="24"/>
      <c r="W639" s="24"/>
      <c r="X639" s="101"/>
    </row>
    <row r="640" spans="1:24" ht="15.75" x14ac:dyDescent="0.25">
      <c r="A640" s="100"/>
      <c r="B640" s="100"/>
      <c r="C640" s="100"/>
      <c r="H640" s="24"/>
      <c r="I640" s="24"/>
      <c r="J640" s="24"/>
      <c r="K640" s="24"/>
      <c r="L640" s="24"/>
      <c r="M640" s="24"/>
      <c r="T640" s="24"/>
      <c r="U640" s="24"/>
      <c r="V640" s="24"/>
      <c r="W640" s="24"/>
      <c r="X640" s="101"/>
    </row>
    <row r="641" spans="1:24" ht="15.75" x14ac:dyDescent="0.25">
      <c r="A641" s="102" t="s">
        <v>708</v>
      </c>
      <c r="B641" s="100"/>
      <c r="C641" s="100"/>
      <c r="H641" s="24"/>
      <c r="I641" s="24"/>
      <c r="J641" s="24"/>
      <c r="K641" s="24"/>
      <c r="L641" s="24"/>
      <c r="M641" s="24"/>
      <c r="T641" s="24"/>
      <c r="U641" s="24"/>
      <c r="V641" s="24"/>
      <c r="W641" s="24"/>
      <c r="X641" s="101"/>
    </row>
    <row r="642" spans="1:24" ht="51.75" x14ac:dyDescent="0.25">
      <c r="A642" s="103" t="s">
        <v>28</v>
      </c>
      <c r="B642" s="100"/>
      <c r="C642" s="104" t="s">
        <v>533</v>
      </c>
      <c r="D642" s="105" t="s">
        <v>500</v>
      </c>
      <c r="E642" s="215" t="s">
        <v>500</v>
      </c>
      <c r="F642" s="106"/>
      <c r="G642" s="107" t="s">
        <v>534</v>
      </c>
      <c r="H642" s="24"/>
      <c r="I642" s="24"/>
      <c r="J642" s="24"/>
      <c r="K642" s="24"/>
      <c r="L642" s="24"/>
      <c r="M642" s="24"/>
      <c r="T642" s="24"/>
      <c r="U642" s="24"/>
      <c r="V642" s="24"/>
      <c r="W642" s="24"/>
      <c r="X642" s="101"/>
    </row>
    <row r="643" spans="1:24" ht="15.75" x14ac:dyDescent="0.25">
      <c r="A643" s="37" t="s">
        <v>441</v>
      </c>
      <c r="B643" s="100"/>
      <c r="C643" s="24" t="s">
        <v>442</v>
      </c>
      <c r="E643" s="108">
        <v>3.0000000000000001E-3</v>
      </c>
      <c r="F643" s="18" t="s">
        <v>537</v>
      </c>
      <c r="G643" s="37" t="s">
        <v>709</v>
      </c>
      <c r="H643" s="24"/>
      <c r="I643" s="24"/>
      <c r="J643" s="24"/>
      <c r="K643" s="24"/>
      <c r="L643" s="24"/>
      <c r="M643" s="24"/>
      <c r="T643" s="24"/>
      <c r="U643" s="24"/>
      <c r="V643" s="24"/>
      <c r="W643" s="24"/>
      <c r="X643" s="101"/>
    </row>
    <row r="644" spans="1:24" ht="15.75" x14ac:dyDescent="0.25">
      <c r="A644" s="24" t="s">
        <v>439</v>
      </c>
      <c r="B644" s="100"/>
      <c r="C644" s="24" t="s">
        <v>614</v>
      </c>
      <c r="E644" s="108">
        <v>0</v>
      </c>
      <c r="F644" s="20"/>
      <c r="G644" s="109" t="s">
        <v>710</v>
      </c>
      <c r="H644" s="24"/>
      <c r="I644" s="24"/>
      <c r="J644" s="24"/>
      <c r="K644" s="24"/>
      <c r="L644" s="24"/>
      <c r="M644" s="24"/>
      <c r="T644" s="24"/>
      <c r="U644" s="24"/>
      <c r="V644" s="24"/>
      <c r="W644" s="24"/>
      <c r="X644" s="101"/>
    </row>
    <row r="645" spans="1:24" ht="15.75" x14ac:dyDescent="0.25">
      <c r="A645" s="24" t="s">
        <v>346</v>
      </c>
      <c r="B645" s="100"/>
      <c r="C645" s="24" t="s">
        <v>347</v>
      </c>
      <c r="E645" s="108">
        <v>3.0000000000000001E-3</v>
      </c>
      <c r="F645" s="18" t="s">
        <v>537</v>
      </c>
      <c r="G645" s="37" t="s">
        <v>709</v>
      </c>
      <c r="H645" s="24"/>
      <c r="I645" s="24"/>
      <c r="J645" s="24"/>
      <c r="K645" s="24"/>
      <c r="L645" s="24"/>
      <c r="M645" s="24"/>
      <c r="T645" s="24"/>
      <c r="U645" s="24"/>
      <c r="V645" s="24"/>
      <c r="W645" s="24"/>
      <c r="X645" s="101"/>
    </row>
    <row r="646" spans="1:24" ht="15.75" x14ac:dyDescent="0.25">
      <c r="A646" s="24" t="s">
        <v>356</v>
      </c>
      <c r="B646" s="100"/>
      <c r="C646" s="24" t="s">
        <v>357</v>
      </c>
      <c r="E646" s="108">
        <v>3.0000000000000001E-3</v>
      </c>
      <c r="F646" s="20" t="s">
        <v>536</v>
      </c>
      <c r="G646" s="37" t="s">
        <v>709</v>
      </c>
      <c r="H646" s="24"/>
      <c r="I646" s="24"/>
      <c r="J646" s="24"/>
      <c r="K646" s="24"/>
      <c r="L646" s="24"/>
      <c r="M646" s="24"/>
      <c r="T646" s="24"/>
      <c r="U646" s="24"/>
      <c r="V646" s="24"/>
      <c r="W646" s="24"/>
      <c r="X646" s="101"/>
    </row>
    <row r="647" spans="1:24" ht="15.75" x14ac:dyDescent="0.25">
      <c r="A647" s="24" t="s">
        <v>160</v>
      </c>
      <c r="B647" s="100"/>
      <c r="C647" s="24" t="s">
        <v>161</v>
      </c>
      <c r="E647" s="108">
        <v>1E-3</v>
      </c>
      <c r="F647" s="20" t="s">
        <v>536</v>
      </c>
      <c r="G647" s="37" t="s">
        <v>711</v>
      </c>
      <c r="H647" s="24"/>
      <c r="I647" s="24"/>
      <c r="J647" s="24"/>
      <c r="K647" s="24"/>
      <c r="L647" s="24"/>
      <c r="M647" s="24"/>
      <c r="T647" s="24"/>
      <c r="U647" s="24"/>
      <c r="V647" s="24"/>
      <c r="W647" s="24"/>
      <c r="X647" s="101"/>
    </row>
    <row r="648" spans="1:24" ht="15.75" x14ac:dyDescent="0.25">
      <c r="A648" s="18" t="s">
        <v>538</v>
      </c>
      <c r="B648" s="100"/>
      <c r="C648" s="100"/>
      <c r="H648" s="24"/>
      <c r="I648" s="24"/>
      <c r="J648" s="24"/>
      <c r="K648" s="24"/>
      <c r="L648" s="24"/>
      <c r="M648" s="24"/>
      <c r="T648" s="24"/>
      <c r="U648" s="24"/>
      <c r="V648" s="24"/>
      <c r="W648" s="24"/>
      <c r="X648" s="101"/>
    </row>
    <row r="649" spans="1:24" ht="15.75" x14ac:dyDescent="0.25">
      <c r="A649" s="18" t="s">
        <v>539</v>
      </c>
      <c r="B649" s="100"/>
      <c r="C649" s="100"/>
      <c r="H649" s="24"/>
      <c r="I649" s="24"/>
      <c r="J649" s="24"/>
      <c r="K649" s="24"/>
      <c r="L649" s="24"/>
      <c r="M649" s="24"/>
      <c r="T649" s="24"/>
      <c r="U649" s="24"/>
      <c r="V649" s="24"/>
      <c r="W649" s="24"/>
      <c r="X649" s="101"/>
    </row>
    <row r="650" spans="1:24" ht="15.75" x14ac:dyDescent="0.25">
      <c r="A650" s="100"/>
      <c r="B650" s="100"/>
      <c r="C650" s="100"/>
      <c r="H650" s="24"/>
      <c r="I650" s="24"/>
      <c r="J650" s="24"/>
      <c r="K650" s="24"/>
      <c r="L650" s="24"/>
      <c r="M650" s="24"/>
      <c r="T650" s="24"/>
      <c r="U650" s="24"/>
      <c r="V650" s="24"/>
      <c r="W650" s="24"/>
      <c r="X650" s="101"/>
    </row>
    <row r="651" spans="1:24" ht="15.75" x14ac:dyDescent="0.25">
      <c r="A651" s="100"/>
      <c r="B651" s="100"/>
      <c r="C651" s="100"/>
      <c r="H651" s="24"/>
      <c r="I651" s="24"/>
      <c r="J651" s="24"/>
      <c r="K651" s="24"/>
      <c r="L651" s="24"/>
      <c r="M651" s="24"/>
      <c r="T651" s="24"/>
      <c r="U651" s="24"/>
      <c r="V651" s="24"/>
      <c r="W651" s="24"/>
      <c r="X651" s="101"/>
    </row>
    <row r="652" spans="1:24" ht="15.75" x14ac:dyDescent="0.25">
      <c r="A652" s="100"/>
      <c r="B652" s="100"/>
      <c r="C652" s="100"/>
      <c r="H652" s="24"/>
      <c r="I652" s="24"/>
      <c r="J652" s="24"/>
      <c r="K652" s="24"/>
      <c r="L652" s="24"/>
      <c r="M652" s="24"/>
      <c r="T652" s="24"/>
      <c r="U652" s="24"/>
      <c r="V652" s="24"/>
      <c r="W652" s="24"/>
      <c r="X652" s="101"/>
    </row>
    <row r="653" spans="1:24" ht="15.75" x14ac:dyDescent="0.25">
      <c r="A653" s="102" t="s">
        <v>712</v>
      </c>
      <c r="B653" s="100"/>
      <c r="C653" s="100"/>
      <c r="H653" s="24"/>
      <c r="I653" s="24"/>
      <c r="J653" s="24"/>
      <c r="K653" s="24"/>
      <c r="L653" s="24"/>
      <c r="M653" s="24"/>
      <c r="T653" s="24"/>
      <c r="U653" s="24"/>
      <c r="V653" s="24"/>
      <c r="W653" s="24"/>
      <c r="X653" s="101"/>
    </row>
    <row r="654" spans="1:24" ht="15.75" x14ac:dyDescent="0.25">
      <c r="A654" s="24" t="s">
        <v>616</v>
      </c>
      <c r="B654" s="100"/>
      <c r="C654" s="100"/>
      <c r="H654" s="24"/>
      <c r="I654" s="24"/>
      <c r="J654" s="24"/>
      <c r="K654" s="24"/>
      <c r="L654" s="24"/>
      <c r="M654" s="24"/>
      <c r="T654" s="24"/>
      <c r="U654" s="24"/>
      <c r="V654" s="24"/>
      <c r="W654" s="24"/>
      <c r="X654" s="101"/>
    </row>
    <row r="655" spans="1:24" ht="15.75" x14ac:dyDescent="0.25">
      <c r="A655" s="100"/>
      <c r="B655" s="100"/>
      <c r="C655" s="100"/>
      <c r="H655" s="24"/>
      <c r="I655" s="24"/>
      <c r="J655" s="24"/>
      <c r="K655" s="24"/>
      <c r="L655" s="24"/>
      <c r="M655" s="24"/>
      <c r="T655" s="24"/>
      <c r="U655" s="24"/>
      <c r="V655" s="24"/>
      <c r="W655" s="24"/>
      <c r="X655" s="101"/>
    </row>
    <row r="656" spans="1:24" ht="15.75" x14ac:dyDescent="0.25">
      <c r="A656" s="102" t="s">
        <v>713</v>
      </c>
      <c r="B656" s="100"/>
      <c r="C656" s="100"/>
      <c r="H656" s="24"/>
      <c r="I656" s="24"/>
      <c r="J656" s="24"/>
      <c r="K656" s="24"/>
      <c r="L656" s="24"/>
      <c r="M656" s="24"/>
      <c r="T656" s="24"/>
      <c r="U656" s="24"/>
      <c r="V656" s="24"/>
      <c r="W656" s="24"/>
      <c r="X656" s="101"/>
    </row>
    <row r="657" spans="1:24" ht="15.75" x14ac:dyDescent="0.25">
      <c r="A657" s="24" t="s">
        <v>616</v>
      </c>
      <c r="B657" s="100"/>
      <c r="C657" s="100"/>
      <c r="H657" s="24"/>
      <c r="I657" s="24"/>
      <c r="J657" s="24"/>
      <c r="K657" s="24"/>
      <c r="L657" s="24"/>
      <c r="M657" s="24"/>
      <c r="T657" s="24"/>
      <c r="U657" s="24"/>
      <c r="V657" s="24"/>
      <c r="W657" s="24"/>
      <c r="X657" s="101"/>
    </row>
    <row r="658" spans="1:24" ht="15.75" x14ac:dyDescent="0.25">
      <c r="A658" s="100"/>
      <c r="B658" s="100"/>
      <c r="C658" s="100"/>
      <c r="H658" s="24"/>
      <c r="I658" s="24"/>
      <c r="J658" s="24"/>
      <c r="K658" s="24"/>
      <c r="L658" s="24"/>
      <c r="M658" s="24"/>
      <c r="T658" s="24"/>
      <c r="U658" s="24"/>
      <c r="V658" s="24"/>
      <c r="W658" s="24"/>
      <c r="X658" s="101"/>
    </row>
    <row r="659" spans="1:24" ht="15.75" x14ac:dyDescent="0.25">
      <c r="A659" s="102" t="s">
        <v>714</v>
      </c>
      <c r="B659" s="100"/>
      <c r="C659" s="100"/>
      <c r="H659" s="24"/>
      <c r="I659" s="24"/>
      <c r="J659" s="24"/>
      <c r="K659" s="24"/>
      <c r="L659" s="24"/>
      <c r="M659" s="24"/>
      <c r="T659" s="24"/>
      <c r="U659" s="24"/>
      <c r="V659" s="24"/>
      <c r="W659" s="24"/>
      <c r="X659" s="101"/>
    </row>
    <row r="660" spans="1:24" ht="51.75" x14ac:dyDescent="0.25">
      <c r="A660" s="103" t="s">
        <v>28</v>
      </c>
      <c r="B660" s="100"/>
      <c r="C660" s="104" t="s">
        <v>533</v>
      </c>
      <c r="D660" s="105" t="s">
        <v>500</v>
      </c>
      <c r="E660" s="215" t="s">
        <v>500</v>
      </c>
      <c r="F660" s="106"/>
      <c r="G660" s="107" t="s">
        <v>534</v>
      </c>
      <c r="H660" s="24"/>
      <c r="I660" s="24"/>
      <c r="J660" s="24"/>
      <c r="K660" s="24"/>
      <c r="L660" s="24"/>
      <c r="M660" s="24"/>
      <c r="T660" s="24"/>
      <c r="U660" s="24"/>
      <c r="V660" s="24"/>
      <c r="W660" s="24"/>
      <c r="X660" s="101"/>
    </row>
    <row r="661" spans="1:24" ht="15.75" x14ac:dyDescent="0.25">
      <c r="A661" s="24" t="s">
        <v>348</v>
      </c>
      <c r="B661" s="100"/>
      <c r="C661" s="24" t="s">
        <v>349</v>
      </c>
      <c r="E661" s="108">
        <v>3.0000000000000001E-3</v>
      </c>
      <c r="F661" s="20" t="s">
        <v>536</v>
      </c>
      <c r="G661" s="37" t="s">
        <v>715</v>
      </c>
      <c r="H661" s="24"/>
      <c r="I661" s="24"/>
      <c r="J661" s="24"/>
      <c r="K661" s="24"/>
      <c r="L661" s="24"/>
      <c r="M661" s="24"/>
      <c r="T661" s="24"/>
      <c r="U661" s="24"/>
      <c r="V661" s="24"/>
      <c r="W661" s="24"/>
      <c r="X661" s="101"/>
    </row>
    <row r="662" spans="1:24" ht="15.75" x14ac:dyDescent="0.25">
      <c r="A662" s="24" t="s">
        <v>348</v>
      </c>
      <c r="B662" s="100"/>
      <c r="C662" s="24" t="s">
        <v>349</v>
      </c>
      <c r="E662" s="108">
        <v>1E-3</v>
      </c>
      <c r="F662" s="20" t="s">
        <v>536</v>
      </c>
      <c r="G662" s="37" t="s">
        <v>711</v>
      </c>
      <c r="H662" s="24"/>
      <c r="I662" s="24"/>
      <c r="J662" s="24"/>
      <c r="K662" s="24"/>
      <c r="L662" s="24"/>
      <c r="M662" s="24"/>
      <c r="T662" s="24"/>
      <c r="U662" s="24"/>
      <c r="V662" s="24"/>
      <c r="W662" s="24"/>
      <c r="X662" s="101"/>
    </row>
    <row r="663" spans="1:24" ht="15.75" x14ac:dyDescent="0.25">
      <c r="A663" s="24" t="s">
        <v>455</v>
      </c>
      <c r="B663" s="100"/>
      <c r="C663" s="24" t="s">
        <v>456</v>
      </c>
      <c r="E663" s="108">
        <v>2.5000000000000001E-3</v>
      </c>
      <c r="F663" s="20" t="s">
        <v>536</v>
      </c>
      <c r="G663" s="37" t="s">
        <v>699</v>
      </c>
      <c r="H663" s="24"/>
      <c r="I663" s="24"/>
      <c r="J663" s="24"/>
      <c r="K663" s="24"/>
      <c r="L663" s="24"/>
      <c r="M663" s="24"/>
      <c r="T663" s="24"/>
      <c r="U663" s="24"/>
      <c r="V663" s="24"/>
      <c r="W663" s="24"/>
      <c r="X663" s="101"/>
    </row>
    <row r="664" spans="1:24" ht="15.75" x14ac:dyDescent="0.25">
      <c r="B664" s="100"/>
      <c r="E664" s="108"/>
      <c r="F664" s="20"/>
      <c r="G664" s="37"/>
      <c r="H664" s="24"/>
      <c r="I664" s="24"/>
      <c r="J664" s="24"/>
      <c r="K664" s="24"/>
      <c r="L664" s="24"/>
      <c r="M664" s="24"/>
      <c r="T664" s="24"/>
      <c r="U664" s="24"/>
      <c r="V664" s="24"/>
      <c r="W664" s="24"/>
      <c r="X664" s="101"/>
    </row>
    <row r="665" spans="1:24" ht="15.75" x14ac:dyDescent="0.25">
      <c r="A665" s="18" t="s">
        <v>538</v>
      </c>
      <c r="B665" s="100"/>
      <c r="E665" s="108"/>
      <c r="F665" s="20"/>
      <c r="G665" s="37"/>
      <c r="H665" s="24"/>
      <c r="I665" s="24"/>
      <c r="J665" s="24"/>
      <c r="K665" s="24"/>
      <c r="L665" s="24"/>
      <c r="M665" s="24"/>
      <c r="T665" s="24"/>
      <c r="U665" s="24"/>
      <c r="V665" s="24"/>
      <c r="W665" s="24"/>
      <c r="X665" s="101"/>
    </row>
    <row r="666" spans="1:24" ht="15.75" x14ac:dyDescent="0.25">
      <c r="A666" s="100"/>
      <c r="B666" s="100"/>
      <c r="C666" s="100"/>
      <c r="H666" s="24"/>
      <c r="I666" s="24"/>
      <c r="J666" s="24"/>
      <c r="K666" s="24"/>
      <c r="L666" s="24"/>
      <c r="M666" s="24"/>
      <c r="T666" s="24"/>
      <c r="U666" s="24"/>
      <c r="V666" s="24"/>
      <c r="W666" s="24"/>
      <c r="X666" s="101"/>
    </row>
    <row r="667" spans="1:24" ht="15.75" x14ac:dyDescent="0.25">
      <c r="A667" s="102" t="s">
        <v>716</v>
      </c>
      <c r="B667" s="100"/>
      <c r="C667" s="100"/>
      <c r="H667" s="24"/>
      <c r="I667" s="24"/>
      <c r="J667" s="24"/>
      <c r="K667" s="24"/>
      <c r="L667" s="24"/>
      <c r="M667" s="24"/>
      <c r="T667" s="24"/>
      <c r="U667" s="24"/>
      <c r="V667" s="24"/>
      <c r="W667" s="24"/>
      <c r="X667" s="101"/>
    </row>
    <row r="668" spans="1:24" ht="51.75" x14ac:dyDescent="0.25">
      <c r="A668" s="103" t="s">
        <v>28</v>
      </c>
      <c r="B668" s="100"/>
      <c r="C668" s="104" t="s">
        <v>533</v>
      </c>
      <c r="D668" s="105" t="s">
        <v>500</v>
      </c>
      <c r="E668" s="215" t="s">
        <v>500</v>
      </c>
      <c r="F668" s="106"/>
      <c r="G668" s="107" t="s">
        <v>534</v>
      </c>
      <c r="H668" s="24"/>
      <c r="I668" s="24"/>
      <c r="J668" s="24"/>
      <c r="K668" s="24"/>
      <c r="L668" s="24"/>
      <c r="M668" s="24"/>
      <c r="T668" s="24"/>
      <c r="U668" s="24"/>
      <c r="V668" s="24"/>
      <c r="W668" s="24"/>
      <c r="X668" s="101"/>
    </row>
    <row r="669" spans="1:24" ht="15.75" x14ac:dyDescent="0.25">
      <c r="A669" s="109" t="s">
        <v>717</v>
      </c>
      <c r="B669" s="100"/>
      <c r="C669" s="24" t="s">
        <v>648</v>
      </c>
      <c r="E669" s="108">
        <v>0.01</v>
      </c>
      <c r="F669" s="20" t="s">
        <v>536</v>
      </c>
      <c r="G669" s="37" t="s">
        <v>718</v>
      </c>
      <c r="H669" s="24"/>
      <c r="I669" s="24"/>
      <c r="J669" s="24"/>
      <c r="K669" s="24"/>
      <c r="L669" s="24"/>
      <c r="M669" s="24"/>
      <c r="T669" s="24"/>
      <c r="U669" s="24"/>
      <c r="V669" s="24"/>
      <c r="W669" s="24"/>
      <c r="X669" s="101"/>
    </row>
    <row r="670" spans="1:24" ht="15.75" x14ac:dyDescent="0.25">
      <c r="A670" s="24" t="s">
        <v>7</v>
      </c>
      <c r="B670" s="100"/>
      <c r="C670" s="24" t="s">
        <v>6</v>
      </c>
      <c r="E670" s="108">
        <v>2.5000000000000001E-3</v>
      </c>
      <c r="F670" s="20" t="s">
        <v>536</v>
      </c>
      <c r="G670" s="37" t="s">
        <v>719</v>
      </c>
      <c r="H670" s="24"/>
      <c r="I670" s="24"/>
      <c r="J670" s="24"/>
      <c r="K670" s="24"/>
      <c r="L670" s="24"/>
      <c r="M670" s="24"/>
      <c r="T670" s="24"/>
      <c r="U670" s="24"/>
      <c r="V670" s="24"/>
      <c r="W670" s="24"/>
      <c r="X670" s="101"/>
    </row>
    <row r="671" spans="1:24" ht="15.75" x14ac:dyDescent="0.25">
      <c r="A671" s="24" t="s">
        <v>507</v>
      </c>
      <c r="B671" s="100"/>
      <c r="C671" s="24" t="s">
        <v>508</v>
      </c>
      <c r="E671" s="108">
        <v>1E-3</v>
      </c>
      <c r="F671" s="20" t="s">
        <v>536</v>
      </c>
      <c r="G671" s="37" t="s">
        <v>711</v>
      </c>
      <c r="H671" s="24"/>
      <c r="I671" s="24"/>
      <c r="J671" s="24"/>
      <c r="K671" s="24"/>
      <c r="L671" s="24"/>
      <c r="M671" s="24"/>
      <c r="T671" s="24"/>
      <c r="U671" s="24"/>
      <c r="V671" s="24"/>
      <c r="W671" s="24"/>
      <c r="X671" s="101"/>
    </row>
    <row r="672" spans="1:24" ht="15.75" x14ac:dyDescent="0.25">
      <c r="A672" s="24" t="s">
        <v>720</v>
      </c>
      <c r="B672" s="100"/>
      <c r="C672" s="24" t="s">
        <v>181</v>
      </c>
      <c r="E672" s="108">
        <v>1E-3</v>
      </c>
      <c r="F672" s="20" t="s">
        <v>536</v>
      </c>
      <c r="G672" s="37" t="s">
        <v>711</v>
      </c>
      <c r="H672" s="24"/>
      <c r="I672" s="24"/>
      <c r="J672" s="24"/>
      <c r="K672" s="24"/>
      <c r="L672" s="24"/>
      <c r="M672" s="24"/>
      <c r="T672" s="24"/>
      <c r="U672" s="24"/>
      <c r="V672" s="24"/>
      <c r="W672" s="24"/>
      <c r="X672" s="101"/>
    </row>
    <row r="673" spans="1:24" ht="15.75" x14ac:dyDescent="0.25">
      <c r="A673" s="24" t="s">
        <v>170</v>
      </c>
      <c r="B673" s="100"/>
      <c r="C673" s="24" t="s">
        <v>171</v>
      </c>
      <c r="E673" s="108">
        <v>1E-3</v>
      </c>
      <c r="F673" s="20" t="s">
        <v>536</v>
      </c>
      <c r="G673" s="37" t="s">
        <v>711</v>
      </c>
      <c r="H673" s="24"/>
      <c r="I673" s="24"/>
      <c r="J673" s="24"/>
      <c r="K673" s="24"/>
      <c r="L673" s="24"/>
      <c r="M673" s="24"/>
      <c r="T673" s="24"/>
      <c r="U673" s="24"/>
      <c r="V673" s="24"/>
      <c r="W673" s="24"/>
      <c r="X673" s="101"/>
    </row>
    <row r="674" spans="1:24" ht="15.75" x14ac:dyDescent="0.25">
      <c r="A674" s="24" t="s">
        <v>174</v>
      </c>
      <c r="B674" s="100"/>
      <c r="C674" s="24" t="s">
        <v>175</v>
      </c>
      <c r="E674" s="108">
        <v>1E-3</v>
      </c>
      <c r="F674" s="20" t="s">
        <v>536</v>
      </c>
      <c r="G674" s="37" t="s">
        <v>711</v>
      </c>
      <c r="H674" s="24"/>
      <c r="I674" s="24"/>
      <c r="J674" s="24"/>
      <c r="K674" s="24"/>
      <c r="L674" s="24"/>
      <c r="M674" s="24"/>
      <c r="T674" s="24"/>
      <c r="U674" s="24"/>
      <c r="V674" s="24"/>
      <c r="W674" s="24"/>
      <c r="X674" s="101"/>
    </row>
    <row r="675" spans="1:24" ht="15.75" x14ac:dyDescent="0.25">
      <c r="A675" s="100"/>
      <c r="B675" s="100"/>
      <c r="C675" s="100"/>
      <c r="H675" s="24"/>
      <c r="I675" s="24"/>
      <c r="J675" s="24"/>
      <c r="K675" s="24"/>
      <c r="L675" s="24"/>
      <c r="M675" s="24"/>
      <c r="T675" s="24"/>
      <c r="U675" s="24"/>
      <c r="V675" s="24"/>
      <c r="W675" s="24"/>
      <c r="X675" s="101"/>
    </row>
    <row r="676" spans="1:24" ht="15.75" x14ac:dyDescent="0.25">
      <c r="A676" s="109" t="s">
        <v>721</v>
      </c>
      <c r="B676" s="100"/>
      <c r="E676" s="108"/>
      <c r="F676" s="20"/>
      <c r="G676" s="37"/>
      <c r="H676" s="24"/>
      <c r="I676" s="24"/>
      <c r="J676" s="24"/>
      <c r="K676" s="24"/>
      <c r="L676" s="24"/>
      <c r="M676" s="24"/>
      <c r="T676" s="24"/>
      <c r="U676" s="24"/>
      <c r="V676" s="24"/>
      <c r="W676" s="24"/>
      <c r="X676" s="101"/>
    </row>
    <row r="677" spans="1:24" ht="15.75" x14ac:dyDescent="0.25">
      <c r="A677" s="18" t="s">
        <v>538</v>
      </c>
      <c r="B677" s="100"/>
      <c r="C677" s="100"/>
      <c r="H677" s="24"/>
      <c r="I677" s="24"/>
      <c r="J677" s="24"/>
      <c r="K677" s="24"/>
      <c r="L677" s="24"/>
      <c r="M677" s="24"/>
      <c r="T677" s="24"/>
      <c r="U677" s="24"/>
      <c r="V677" s="24"/>
      <c r="W677" s="24"/>
      <c r="X677" s="101"/>
    </row>
    <row r="678" spans="1:24" ht="15.75" x14ac:dyDescent="0.25">
      <c r="A678" s="102" t="s">
        <v>722</v>
      </c>
      <c r="B678" s="100"/>
      <c r="C678" s="100"/>
      <c r="H678" s="24"/>
      <c r="I678" s="24"/>
      <c r="J678" s="24"/>
      <c r="K678" s="24"/>
      <c r="L678" s="24"/>
      <c r="M678" s="24"/>
      <c r="T678" s="24"/>
      <c r="U678" s="24"/>
      <c r="V678" s="24"/>
      <c r="W678" s="24"/>
      <c r="X678" s="101"/>
    </row>
    <row r="679" spans="1:24" ht="15.75" x14ac:dyDescent="0.25">
      <c r="A679" s="110" t="s">
        <v>723</v>
      </c>
      <c r="B679" s="100"/>
      <c r="C679" s="100"/>
      <c r="H679" s="24"/>
      <c r="I679" s="24"/>
      <c r="J679" s="24"/>
      <c r="K679" s="24"/>
      <c r="L679" s="24"/>
      <c r="M679" s="24"/>
      <c r="T679" s="24"/>
      <c r="U679" s="24"/>
      <c r="V679" s="24"/>
      <c r="W679" s="24"/>
      <c r="X679" s="101"/>
    </row>
    <row r="680" spans="1:24" ht="51.75" x14ac:dyDescent="0.25">
      <c r="A680" s="103" t="s">
        <v>28</v>
      </c>
      <c r="B680" s="100"/>
      <c r="C680" s="104" t="s">
        <v>533</v>
      </c>
      <c r="D680" s="105" t="s">
        <v>500</v>
      </c>
      <c r="E680" s="215" t="s">
        <v>500</v>
      </c>
      <c r="F680" s="106"/>
      <c r="G680" s="107" t="s">
        <v>534</v>
      </c>
      <c r="H680" s="24"/>
      <c r="I680" s="24"/>
      <c r="J680" s="24"/>
      <c r="K680" s="24"/>
      <c r="L680" s="24"/>
      <c r="M680" s="24"/>
      <c r="T680" s="24"/>
      <c r="U680" s="24"/>
      <c r="V680" s="24"/>
      <c r="W680" s="24"/>
      <c r="X680" s="101"/>
    </row>
    <row r="681" spans="1:24" ht="15.75" x14ac:dyDescent="0.25">
      <c r="A681" s="24" t="s">
        <v>447</v>
      </c>
      <c r="B681" s="100"/>
      <c r="C681" s="24" t="s">
        <v>501</v>
      </c>
      <c r="E681" s="108">
        <v>2.5000000000000001E-3</v>
      </c>
      <c r="F681" s="20" t="s">
        <v>536</v>
      </c>
      <c r="G681" s="109" t="s">
        <v>724</v>
      </c>
      <c r="H681" s="24"/>
      <c r="I681" s="24"/>
      <c r="J681" s="24"/>
      <c r="K681" s="24"/>
      <c r="L681" s="24"/>
      <c r="M681" s="24"/>
      <c r="T681" s="24"/>
      <c r="U681" s="24"/>
      <c r="V681" s="24"/>
      <c r="W681" s="24"/>
      <c r="X681" s="101"/>
    </row>
    <row r="682" spans="1:24" ht="15.75" x14ac:dyDescent="0.25">
      <c r="A682" s="24" t="s">
        <v>589</v>
      </c>
      <c r="B682" s="100"/>
      <c r="C682" s="24" t="s">
        <v>590</v>
      </c>
      <c r="E682" s="108">
        <v>2E-3</v>
      </c>
      <c r="F682" s="20" t="s">
        <v>536</v>
      </c>
      <c r="G682" s="109" t="s">
        <v>725</v>
      </c>
      <c r="H682" s="24"/>
      <c r="I682" s="24"/>
      <c r="J682" s="24"/>
      <c r="K682" s="24"/>
      <c r="L682" s="24"/>
      <c r="M682" s="24"/>
      <c r="T682" s="24"/>
      <c r="U682" s="24"/>
      <c r="V682" s="24"/>
      <c r="W682" s="24"/>
      <c r="X682" s="101"/>
    </row>
    <row r="683" spans="1:24" ht="15.75" x14ac:dyDescent="0.25">
      <c r="A683" s="18" t="s">
        <v>538</v>
      </c>
      <c r="B683" s="100"/>
      <c r="C683" s="100"/>
      <c r="H683" s="24"/>
      <c r="I683" s="24"/>
      <c r="J683" s="24"/>
      <c r="K683" s="24"/>
      <c r="L683" s="24"/>
      <c r="M683" s="24"/>
      <c r="T683" s="24"/>
      <c r="U683" s="24"/>
      <c r="V683" s="24"/>
      <c r="W683" s="24"/>
      <c r="X683" s="101"/>
    </row>
    <row r="684" spans="1:24" ht="15.75" x14ac:dyDescent="0.25">
      <c r="A684" s="102" t="s">
        <v>726</v>
      </c>
      <c r="B684" s="100"/>
      <c r="C684" s="100"/>
      <c r="H684" s="24"/>
      <c r="I684" s="24"/>
      <c r="J684" s="24"/>
      <c r="K684" s="24"/>
      <c r="L684" s="24"/>
      <c r="M684" s="24"/>
      <c r="T684" s="24"/>
      <c r="U684" s="24"/>
      <c r="V684" s="24"/>
      <c r="W684" s="24"/>
      <c r="X684" s="101"/>
    </row>
    <row r="685" spans="1:24" ht="51.75" x14ac:dyDescent="0.25">
      <c r="A685" s="103" t="s">
        <v>28</v>
      </c>
      <c r="B685" s="100"/>
      <c r="C685" s="104" t="s">
        <v>533</v>
      </c>
      <c r="D685" s="105" t="s">
        <v>500</v>
      </c>
      <c r="E685" s="107"/>
      <c r="F685" s="106"/>
      <c r="G685" s="107" t="s">
        <v>534</v>
      </c>
      <c r="H685" s="24"/>
      <c r="I685" s="24"/>
      <c r="J685" s="24"/>
      <c r="K685" s="24"/>
      <c r="L685" s="24"/>
      <c r="M685" s="24"/>
      <c r="T685" s="24"/>
      <c r="U685" s="24"/>
      <c r="V685" s="24"/>
      <c r="W685" s="24"/>
      <c r="X685" s="101"/>
    </row>
    <row r="686" spans="1:24" x14ac:dyDescent="0.2">
      <c r="A686" s="24" t="s">
        <v>643</v>
      </c>
      <c r="C686" s="24" t="s">
        <v>642</v>
      </c>
      <c r="D686" s="108">
        <v>0.01</v>
      </c>
      <c r="E686" s="20" t="s">
        <v>536</v>
      </c>
      <c r="G686" s="24" t="s">
        <v>727</v>
      </c>
      <c r="H686" s="24"/>
      <c r="I686" s="24"/>
      <c r="J686" s="24"/>
      <c r="K686" s="24"/>
      <c r="L686" s="24"/>
      <c r="M686" s="24"/>
      <c r="T686" s="24"/>
      <c r="U686" s="24"/>
      <c r="V686" s="24"/>
      <c r="W686" s="24"/>
      <c r="X686" s="101"/>
    </row>
    <row r="687" spans="1:24" x14ac:dyDescent="0.2">
      <c r="A687" s="24" t="s">
        <v>643</v>
      </c>
      <c r="C687" s="24" t="s">
        <v>642</v>
      </c>
      <c r="D687" s="108">
        <v>1.0999999999999999E-2</v>
      </c>
      <c r="E687" s="20" t="s">
        <v>536</v>
      </c>
      <c r="G687" s="24" t="s">
        <v>639</v>
      </c>
      <c r="H687" s="24"/>
      <c r="I687" s="24"/>
      <c r="J687" s="24"/>
      <c r="K687" s="24"/>
      <c r="L687" s="24"/>
      <c r="M687" s="24"/>
      <c r="T687" s="24"/>
      <c r="U687" s="24"/>
      <c r="V687" s="24"/>
      <c r="W687" s="24"/>
      <c r="X687" s="101"/>
    </row>
    <row r="688" spans="1:24" x14ac:dyDescent="0.2">
      <c r="D688" s="108"/>
      <c r="E688" s="20"/>
      <c r="H688" s="24"/>
      <c r="I688" s="24"/>
      <c r="J688" s="24"/>
      <c r="K688" s="24"/>
      <c r="L688" s="24"/>
      <c r="M688" s="24"/>
      <c r="T688" s="24"/>
      <c r="U688" s="24"/>
      <c r="V688" s="24"/>
      <c r="W688" s="24"/>
      <c r="X688" s="101"/>
    </row>
    <row r="689" spans="1:24" x14ac:dyDescent="0.2">
      <c r="A689" s="24" t="s">
        <v>644</v>
      </c>
      <c r="D689" s="108"/>
      <c r="E689" s="20"/>
      <c r="H689" s="24"/>
      <c r="I689" s="24"/>
      <c r="J689" s="24"/>
      <c r="K689" s="24"/>
      <c r="L689" s="24"/>
      <c r="M689" s="24"/>
      <c r="T689" s="24"/>
      <c r="U689" s="24"/>
      <c r="V689" s="24"/>
      <c r="W689" s="24"/>
      <c r="X689" s="101"/>
    </row>
    <row r="690" spans="1:24" ht="15.75" x14ac:dyDescent="0.25">
      <c r="A690" s="18" t="s">
        <v>538</v>
      </c>
      <c r="B690" s="100"/>
      <c r="C690" s="100"/>
      <c r="H690" s="24"/>
      <c r="I690" s="24"/>
      <c r="J690" s="24"/>
      <c r="K690" s="24"/>
      <c r="L690" s="24"/>
      <c r="M690" s="24"/>
      <c r="T690" s="24"/>
      <c r="U690" s="24"/>
      <c r="V690" s="24"/>
      <c r="W690" s="24"/>
      <c r="X690" s="101"/>
    </row>
    <row r="691" spans="1:24" ht="15.75" x14ac:dyDescent="0.25">
      <c r="A691" s="18" t="s">
        <v>539</v>
      </c>
      <c r="B691" s="100"/>
      <c r="C691" s="100"/>
      <c r="H691" s="24"/>
      <c r="I691" s="24"/>
      <c r="J691" s="24"/>
      <c r="K691" s="24"/>
      <c r="L691" s="24"/>
      <c r="M691" s="24"/>
      <c r="T691" s="24"/>
      <c r="U691" s="24"/>
      <c r="V691" s="24"/>
      <c r="W691" s="24"/>
      <c r="X691" s="101"/>
    </row>
    <row r="692" spans="1:24" ht="15.75" x14ac:dyDescent="0.25">
      <c r="A692" s="100"/>
      <c r="B692" s="100"/>
      <c r="C692" s="100"/>
      <c r="H692" s="24"/>
      <c r="I692" s="24"/>
      <c r="J692" s="24"/>
      <c r="K692" s="24"/>
      <c r="L692" s="24"/>
      <c r="M692" s="24"/>
      <c r="T692" s="24"/>
      <c r="U692" s="24"/>
      <c r="V692" s="24"/>
      <c r="W692" s="24"/>
      <c r="X692" s="101"/>
    </row>
    <row r="693" spans="1:24" ht="15.75" x14ac:dyDescent="0.25">
      <c r="A693" s="102" t="s">
        <v>728</v>
      </c>
      <c r="B693" s="100"/>
      <c r="C693" s="100"/>
      <c r="H693" s="24"/>
      <c r="I693" s="24"/>
      <c r="J693" s="24"/>
      <c r="K693" s="24"/>
      <c r="L693" s="24"/>
      <c r="M693" s="24"/>
      <c r="T693" s="24"/>
      <c r="U693" s="24"/>
      <c r="V693" s="24"/>
      <c r="W693" s="24"/>
      <c r="X693" s="101"/>
    </row>
    <row r="694" spans="1:24" ht="51.75" x14ac:dyDescent="0.25">
      <c r="A694" s="103" t="s">
        <v>28</v>
      </c>
      <c r="B694" s="100"/>
      <c r="C694" s="104" t="s">
        <v>533</v>
      </c>
      <c r="D694" s="105" t="s">
        <v>500</v>
      </c>
      <c r="E694" s="107"/>
      <c r="F694" s="106"/>
      <c r="G694" s="107" t="s">
        <v>534</v>
      </c>
      <c r="H694" s="24"/>
      <c r="I694" s="24"/>
      <c r="J694" s="24"/>
      <c r="K694" s="24"/>
      <c r="L694" s="24"/>
      <c r="M694" s="24"/>
      <c r="T694" s="24"/>
      <c r="U694" s="24"/>
      <c r="V694" s="24"/>
      <c r="W694" s="24"/>
      <c r="X694" s="101"/>
    </row>
    <row r="695" spans="1:24" x14ac:dyDescent="0.2">
      <c r="A695" s="24" t="s">
        <v>348</v>
      </c>
      <c r="C695" s="24" t="s">
        <v>349</v>
      </c>
      <c r="D695" s="108">
        <v>0</v>
      </c>
      <c r="E695" s="37" t="s">
        <v>729</v>
      </c>
      <c r="G695" s="24" t="s">
        <v>639</v>
      </c>
      <c r="H695" s="24"/>
      <c r="I695" s="24"/>
      <c r="J695" s="24"/>
      <c r="K695" s="24"/>
      <c r="L695" s="24"/>
      <c r="M695" s="24"/>
      <c r="T695" s="24"/>
      <c r="U695" s="24"/>
      <c r="V695" s="24"/>
      <c r="W695" s="24"/>
      <c r="X695" s="101"/>
    </row>
    <row r="696" spans="1:24" x14ac:dyDescent="0.2">
      <c r="A696" s="24" t="s">
        <v>58</v>
      </c>
      <c r="C696" s="24" t="s">
        <v>59</v>
      </c>
      <c r="D696" s="108">
        <v>2.5000000000000001E-3</v>
      </c>
      <c r="E696" s="20" t="s">
        <v>536</v>
      </c>
      <c r="G696" s="109" t="s">
        <v>730</v>
      </c>
      <c r="H696" s="24"/>
      <c r="I696" s="24"/>
      <c r="J696" s="24"/>
      <c r="K696" s="24"/>
      <c r="L696" s="24"/>
      <c r="M696" s="24"/>
      <c r="T696" s="24"/>
      <c r="U696" s="24"/>
      <c r="V696" s="24"/>
      <c r="W696" s="24"/>
      <c r="X696" s="101"/>
    </row>
    <row r="697" spans="1:24" x14ac:dyDescent="0.2">
      <c r="A697" s="24" t="s">
        <v>76</v>
      </c>
      <c r="C697" s="24" t="s">
        <v>77</v>
      </c>
      <c r="D697" s="108">
        <v>2.5000000000000001E-3</v>
      </c>
      <c r="E697" s="20" t="s">
        <v>536</v>
      </c>
      <c r="G697" s="109" t="s">
        <v>730</v>
      </c>
      <c r="H697" s="24"/>
      <c r="I697" s="24"/>
      <c r="J697" s="24"/>
      <c r="K697" s="24"/>
      <c r="L697" s="24"/>
      <c r="M697" s="24"/>
      <c r="T697" s="24"/>
      <c r="U697" s="24"/>
      <c r="V697" s="24"/>
      <c r="W697" s="24"/>
      <c r="X697" s="101"/>
    </row>
    <row r="698" spans="1:24" x14ac:dyDescent="0.2">
      <c r="A698" s="24" t="s">
        <v>86</v>
      </c>
      <c r="C698" s="24" t="s">
        <v>87</v>
      </c>
      <c r="D698" s="108">
        <v>2.5000000000000001E-3</v>
      </c>
      <c r="E698" s="20" t="s">
        <v>536</v>
      </c>
      <c r="G698" s="109" t="s">
        <v>730</v>
      </c>
      <c r="H698" s="24"/>
      <c r="I698" s="24"/>
      <c r="J698" s="24"/>
      <c r="K698" s="24"/>
      <c r="L698" s="24"/>
      <c r="M698" s="24"/>
      <c r="T698" s="24"/>
      <c r="U698" s="24"/>
      <c r="V698" s="24"/>
      <c r="W698" s="24"/>
      <c r="X698" s="101"/>
    </row>
    <row r="699" spans="1:24" x14ac:dyDescent="0.2">
      <c r="A699" s="24" t="s">
        <v>100</v>
      </c>
      <c r="C699" s="24" t="s">
        <v>101</v>
      </c>
      <c r="D699" s="108">
        <v>2.5000000000000001E-3</v>
      </c>
      <c r="E699" s="20" t="s">
        <v>536</v>
      </c>
      <c r="G699" s="37" t="s">
        <v>731</v>
      </c>
      <c r="H699" s="24"/>
      <c r="I699" s="24"/>
      <c r="J699" s="24"/>
      <c r="K699" s="24"/>
      <c r="L699" s="24"/>
      <c r="M699" s="24"/>
      <c r="T699" s="24"/>
      <c r="U699" s="24"/>
      <c r="V699" s="24"/>
      <c r="W699" s="24"/>
      <c r="X699" s="101"/>
    </row>
    <row r="700" spans="1:24" x14ac:dyDescent="0.2">
      <c r="A700" s="24" t="s">
        <v>144</v>
      </c>
      <c r="C700" s="24" t="s">
        <v>732</v>
      </c>
      <c r="D700" s="108">
        <v>5.0000000000000001E-4</v>
      </c>
      <c r="E700" s="20" t="s">
        <v>536</v>
      </c>
      <c r="G700" s="37" t="s">
        <v>733</v>
      </c>
      <c r="H700" s="24"/>
      <c r="I700" s="24"/>
      <c r="J700" s="24"/>
      <c r="K700" s="24"/>
      <c r="L700" s="24"/>
      <c r="M700" s="24"/>
      <c r="T700" s="24"/>
      <c r="U700" s="24"/>
      <c r="V700" s="24"/>
      <c r="W700" s="24"/>
      <c r="X700" s="101"/>
    </row>
    <row r="701" spans="1:24" x14ac:dyDescent="0.2">
      <c r="A701" s="24" t="s">
        <v>573</v>
      </c>
      <c r="C701" s="24" t="s">
        <v>503</v>
      </c>
      <c r="D701" s="108">
        <v>5.0000000000000001E-4</v>
      </c>
      <c r="E701" s="20" t="s">
        <v>536</v>
      </c>
      <c r="G701" s="37" t="s">
        <v>733</v>
      </c>
      <c r="H701" s="24"/>
      <c r="I701" s="24"/>
      <c r="J701" s="24"/>
      <c r="K701" s="24"/>
      <c r="L701" s="24"/>
      <c r="M701" s="24"/>
      <c r="T701" s="24"/>
      <c r="U701" s="24"/>
      <c r="V701" s="24"/>
      <c r="W701" s="24"/>
      <c r="X701" s="101"/>
    </row>
    <row r="702" spans="1:24" x14ac:dyDescent="0.2">
      <c r="D702" s="108"/>
      <c r="E702" s="20"/>
      <c r="H702" s="24"/>
      <c r="I702" s="24"/>
      <c r="J702" s="24"/>
      <c r="K702" s="24"/>
      <c r="L702" s="24"/>
      <c r="M702" s="24"/>
      <c r="T702" s="24"/>
      <c r="U702" s="24"/>
      <c r="V702" s="24"/>
      <c r="W702" s="24"/>
      <c r="X702" s="101"/>
    </row>
    <row r="703" spans="1:24" x14ac:dyDescent="0.2">
      <c r="A703" s="24" t="s">
        <v>734</v>
      </c>
      <c r="D703" s="108"/>
      <c r="E703" s="20"/>
      <c r="H703" s="24"/>
      <c r="I703" s="24"/>
      <c r="J703" s="24"/>
      <c r="K703" s="24"/>
      <c r="L703" s="24"/>
      <c r="M703" s="24"/>
      <c r="T703" s="24"/>
      <c r="U703" s="24"/>
      <c r="V703" s="24"/>
      <c r="W703" s="24"/>
      <c r="X703" s="101"/>
    </row>
    <row r="704" spans="1:24" x14ac:dyDescent="0.2">
      <c r="A704" s="18" t="s">
        <v>538</v>
      </c>
      <c r="H704" s="24"/>
      <c r="I704" s="24"/>
      <c r="J704" s="24"/>
      <c r="K704" s="24"/>
      <c r="L704" s="24"/>
      <c r="M704" s="24"/>
      <c r="T704" s="24"/>
      <c r="U704" s="24"/>
      <c r="V704" s="24"/>
      <c r="W704" s="24"/>
      <c r="X704" s="101"/>
    </row>
    <row r="705" spans="1:24" x14ac:dyDescent="0.2">
      <c r="A705" s="18" t="s">
        <v>539</v>
      </c>
      <c r="H705" s="24"/>
      <c r="I705" s="24"/>
      <c r="J705" s="24"/>
      <c r="K705" s="24"/>
      <c r="L705" s="24"/>
      <c r="M705" s="24"/>
      <c r="T705" s="24"/>
      <c r="U705" s="24"/>
      <c r="V705" s="24"/>
      <c r="W705" s="24"/>
      <c r="X705" s="101"/>
    </row>
    <row r="706" spans="1:24" x14ac:dyDescent="0.2">
      <c r="H706" s="24"/>
      <c r="I706" s="24"/>
      <c r="J706" s="24"/>
      <c r="K706" s="24"/>
      <c r="L706" s="24"/>
      <c r="M706" s="24"/>
      <c r="T706" s="24"/>
      <c r="U706" s="24"/>
      <c r="V706" s="24"/>
      <c r="W706" s="24"/>
      <c r="X706" s="101"/>
    </row>
    <row r="707" spans="1:24" ht="15.75" x14ac:dyDescent="0.25">
      <c r="A707" s="102" t="s">
        <v>735</v>
      </c>
      <c r="B707" s="100"/>
      <c r="C707" s="100"/>
      <c r="H707" s="24"/>
      <c r="I707" s="24"/>
      <c r="J707" s="24"/>
      <c r="K707" s="24"/>
      <c r="L707" s="24"/>
      <c r="M707" s="24"/>
      <c r="T707" s="24"/>
      <c r="U707" s="24"/>
      <c r="V707" s="24"/>
      <c r="W707" s="24"/>
      <c r="X707" s="101"/>
    </row>
    <row r="708" spans="1:24" ht="51.75" x14ac:dyDescent="0.25">
      <c r="A708" s="103" t="s">
        <v>28</v>
      </c>
      <c r="B708" s="100"/>
      <c r="C708" s="104" t="s">
        <v>533</v>
      </c>
      <c r="D708" s="105" t="s">
        <v>500</v>
      </c>
      <c r="E708" s="107"/>
      <c r="F708" s="106"/>
      <c r="G708" s="107" t="s">
        <v>534</v>
      </c>
      <c r="H708" s="24"/>
      <c r="I708" s="24"/>
      <c r="J708" s="24"/>
      <c r="K708" s="24"/>
      <c r="L708" s="24"/>
      <c r="M708" s="24"/>
      <c r="T708" s="24"/>
      <c r="U708" s="24"/>
      <c r="V708" s="24"/>
      <c r="W708" s="24"/>
      <c r="X708" s="101"/>
    </row>
    <row r="709" spans="1:24" x14ac:dyDescent="0.2">
      <c r="A709" s="37" t="s">
        <v>116</v>
      </c>
      <c r="B709" s="37"/>
      <c r="C709" s="37" t="s">
        <v>117</v>
      </c>
      <c r="D709" s="216">
        <v>3.0000000000000001E-3</v>
      </c>
      <c r="E709" s="20" t="s">
        <v>537</v>
      </c>
      <c r="F709" s="37"/>
      <c r="G709" s="37" t="s">
        <v>731</v>
      </c>
      <c r="H709" s="37"/>
      <c r="I709" s="37"/>
      <c r="J709" s="37"/>
      <c r="K709" s="37"/>
      <c r="L709" s="37"/>
      <c r="M709" s="37"/>
      <c r="N709" s="37"/>
      <c r="O709" s="37"/>
      <c r="P709" s="37"/>
      <c r="Q709" s="37"/>
      <c r="R709" s="37"/>
      <c r="T709" s="24"/>
      <c r="U709" s="24"/>
      <c r="V709" s="24"/>
      <c r="W709" s="24"/>
      <c r="X709" s="101"/>
    </row>
    <row r="710" spans="1:24" x14ac:dyDescent="0.2">
      <c r="A710" s="37" t="s">
        <v>118</v>
      </c>
      <c r="B710" s="37"/>
      <c r="C710" s="37" t="s">
        <v>119</v>
      </c>
      <c r="D710" s="216">
        <v>3.0000000000000001E-3</v>
      </c>
      <c r="E710" s="20" t="s">
        <v>537</v>
      </c>
      <c r="F710" s="37"/>
      <c r="G710" s="37" t="s">
        <v>731</v>
      </c>
      <c r="H710" s="37"/>
      <c r="I710" s="37"/>
      <c r="J710" s="37"/>
      <c r="K710" s="37"/>
      <c r="L710" s="37"/>
      <c r="M710" s="37"/>
      <c r="N710" s="37"/>
      <c r="O710" s="37"/>
      <c r="P710" s="37"/>
      <c r="Q710" s="37"/>
      <c r="R710" s="37"/>
      <c r="T710" s="24"/>
      <c r="U710" s="24"/>
      <c r="V710" s="24"/>
      <c r="W710" s="24"/>
      <c r="X710" s="101"/>
    </row>
    <row r="711" spans="1:24" x14ac:dyDescent="0.2">
      <c r="A711" s="37" t="s">
        <v>88</v>
      </c>
      <c r="B711" s="37"/>
      <c r="C711" s="37" t="s">
        <v>736</v>
      </c>
      <c r="D711" s="216">
        <v>2.5000000000000001E-3</v>
      </c>
      <c r="E711" s="20" t="s">
        <v>536</v>
      </c>
      <c r="F711" s="37"/>
      <c r="G711" s="109" t="s">
        <v>737</v>
      </c>
      <c r="H711" s="37"/>
      <c r="I711" s="37"/>
      <c r="J711" s="37"/>
      <c r="K711" s="37"/>
      <c r="L711" s="37"/>
      <c r="M711" s="37"/>
      <c r="N711" s="37"/>
      <c r="O711" s="37"/>
      <c r="P711" s="37"/>
      <c r="Q711" s="37"/>
      <c r="R711" s="37"/>
      <c r="T711" s="24"/>
      <c r="U711" s="24"/>
      <c r="V711" s="24"/>
      <c r="W711" s="24"/>
      <c r="X711" s="101"/>
    </row>
    <row r="712" spans="1:24" x14ac:dyDescent="0.2">
      <c r="A712" s="37" t="s">
        <v>146</v>
      </c>
      <c r="B712" s="37"/>
      <c r="C712" s="37" t="s">
        <v>147</v>
      </c>
      <c r="D712" s="216">
        <v>1E-3</v>
      </c>
      <c r="E712" s="20" t="s">
        <v>536</v>
      </c>
      <c r="F712" s="37"/>
      <c r="G712" s="37" t="s">
        <v>702</v>
      </c>
      <c r="H712" s="37"/>
      <c r="I712" s="37"/>
      <c r="J712" s="37"/>
      <c r="K712" s="37"/>
      <c r="L712" s="37"/>
      <c r="M712" s="37"/>
      <c r="N712" s="37"/>
      <c r="O712" s="37"/>
      <c r="P712" s="37"/>
      <c r="Q712" s="37"/>
      <c r="R712" s="37"/>
      <c r="T712" s="24"/>
      <c r="U712" s="24"/>
      <c r="V712" s="24"/>
      <c r="W712" s="24"/>
      <c r="X712" s="101"/>
    </row>
    <row r="713" spans="1:24" x14ac:dyDescent="0.2">
      <c r="A713" s="37" t="s">
        <v>148</v>
      </c>
      <c r="B713" s="37"/>
      <c r="C713" s="37" t="s">
        <v>149</v>
      </c>
      <c r="D713" s="216">
        <v>1E-3</v>
      </c>
      <c r="E713" s="20" t="s">
        <v>536</v>
      </c>
      <c r="F713" s="37"/>
      <c r="G713" s="37" t="s">
        <v>702</v>
      </c>
      <c r="H713" s="37"/>
      <c r="I713" s="37"/>
      <c r="J713" s="37"/>
      <c r="K713" s="37"/>
      <c r="L713" s="37"/>
      <c r="M713" s="37"/>
      <c r="N713" s="37"/>
      <c r="O713" s="37"/>
      <c r="P713" s="37"/>
      <c r="Q713" s="37"/>
      <c r="R713" s="37"/>
      <c r="T713" s="24"/>
      <c r="U713" s="24"/>
      <c r="V713" s="24"/>
      <c r="W713" s="24"/>
      <c r="X713" s="101"/>
    </row>
    <row r="714" spans="1:24" x14ac:dyDescent="0.2">
      <c r="A714" s="37" t="s">
        <v>346</v>
      </c>
      <c r="B714" s="37"/>
      <c r="C714" s="37" t="s">
        <v>347</v>
      </c>
      <c r="D714" s="216">
        <v>1E-3</v>
      </c>
      <c r="E714" s="20" t="s">
        <v>536</v>
      </c>
      <c r="F714" s="37"/>
      <c r="G714" s="37" t="s">
        <v>702</v>
      </c>
      <c r="H714" s="37"/>
      <c r="I714" s="37"/>
      <c r="J714" s="37"/>
      <c r="K714" s="37"/>
      <c r="L714" s="37"/>
      <c r="M714" s="37"/>
      <c r="N714" s="37"/>
      <c r="O714" s="37"/>
      <c r="P714" s="37"/>
      <c r="Q714" s="37"/>
      <c r="R714" s="37"/>
      <c r="T714" s="24"/>
      <c r="U714" s="24"/>
      <c r="V714" s="24"/>
      <c r="W714" s="24"/>
      <c r="X714" s="101"/>
    </row>
    <row r="715" spans="1:24" x14ac:dyDescent="0.2">
      <c r="A715" s="37" t="s">
        <v>346</v>
      </c>
      <c r="B715" s="37"/>
      <c r="C715" s="37" t="s">
        <v>347</v>
      </c>
      <c r="D715" s="216">
        <v>2.5000000000000001E-3</v>
      </c>
      <c r="E715" s="20" t="s">
        <v>536</v>
      </c>
      <c r="F715" s="37"/>
      <c r="G715" s="37" t="s">
        <v>738</v>
      </c>
      <c r="H715" s="37"/>
      <c r="I715" s="37"/>
      <c r="J715" s="37"/>
      <c r="K715" s="37"/>
      <c r="L715" s="37"/>
      <c r="M715" s="37"/>
      <c r="N715" s="37"/>
      <c r="O715" s="37"/>
      <c r="P715" s="37"/>
      <c r="Q715" s="37"/>
      <c r="R715" s="37"/>
      <c r="T715" s="24"/>
      <c r="U715" s="24"/>
      <c r="V715" s="24"/>
      <c r="W715" s="24"/>
      <c r="X715" s="101"/>
    </row>
    <row r="716" spans="1:24" x14ac:dyDescent="0.2">
      <c r="A716" s="37" t="s">
        <v>441</v>
      </c>
      <c r="B716" s="37"/>
      <c r="C716" s="37" t="s">
        <v>442</v>
      </c>
      <c r="D716" s="216">
        <v>2.5000000000000001E-3</v>
      </c>
      <c r="E716" s="20" t="s">
        <v>536</v>
      </c>
      <c r="F716" s="37"/>
      <c r="G716" s="37" t="s">
        <v>738</v>
      </c>
      <c r="H716" s="37"/>
      <c r="I716" s="37"/>
      <c r="J716" s="37"/>
      <c r="K716" s="37"/>
      <c r="L716" s="37"/>
      <c r="M716" s="37"/>
      <c r="N716" s="37"/>
      <c r="O716" s="37"/>
      <c r="P716" s="37"/>
      <c r="Q716" s="37"/>
      <c r="R716" s="37"/>
      <c r="T716" s="24"/>
      <c r="U716" s="24"/>
      <c r="V716" s="24"/>
      <c r="W716" s="24"/>
      <c r="X716" s="101"/>
    </row>
    <row r="717" spans="1:24" x14ac:dyDescent="0.2">
      <c r="A717" s="37" t="s">
        <v>573</v>
      </c>
      <c r="B717" s="37"/>
      <c r="C717" s="37" t="s">
        <v>503</v>
      </c>
      <c r="D717" s="216">
        <v>2.5000000000000001E-3</v>
      </c>
      <c r="E717" s="20" t="s">
        <v>536</v>
      </c>
      <c r="F717" s="37"/>
      <c r="G717" s="109" t="s">
        <v>737</v>
      </c>
      <c r="H717" s="37"/>
      <c r="I717" s="37"/>
      <c r="J717" s="37"/>
      <c r="K717" s="37"/>
      <c r="L717" s="37"/>
      <c r="M717" s="37"/>
      <c r="N717" s="37"/>
      <c r="O717" s="37"/>
      <c r="P717" s="37"/>
      <c r="Q717" s="37"/>
      <c r="R717" s="37"/>
      <c r="T717" s="24"/>
      <c r="U717" s="24"/>
      <c r="V717" s="24"/>
      <c r="W717" s="24"/>
      <c r="X717" s="101"/>
    </row>
    <row r="718" spans="1:24" x14ac:dyDescent="0.2">
      <c r="A718" s="37"/>
      <c r="B718" s="37"/>
      <c r="C718" s="37"/>
      <c r="D718" s="216"/>
      <c r="E718" s="37"/>
      <c r="F718" s="37"/>
      <c r="G718" s="37"/>
      <c r="H718" s="37"/>
      <c r="I718" s="37"/>
      <c r="J718" s="37"/>
      <c r="K718" s="37"/>
      <c r="L718" s="37"/>
      <c r="M718" s="37"/>
      <c r="N718" s="37"/>
      <c r="O718" s="37"/>
      <c r="P718" s="37"/>
      <c r="Q718" s="37"/>
      <c r="R718" s="37"/>
      <c r="T718" s="24"/>
      <c r="U718" s="24"/>
      <c r="V718" s="24"/>
      <c r="W718" s="24"/>
      <c r="X718" s="101"/>
    </row>
    <row r="719" spans="1:24" x14ac:dyDescent="0.2">
      <c r="A719" s="18" t="s">
        <v>538</v>
      </c>
      <c r="B719" s="37"/>
      <c r="C719" s="37"/>
      <c r="D719" s="216"/>
      <c r="E719" s="37"/>
      <c r="F719" s="37"/>
      <c r="G719" s="37"/>
      <c r="H719" s="37"/>
      <c r="I719" s="37"/>
      <c r="J719" s="37"/>
      <c r="K719" s="37"/>
      <c r="L719" s="37"/>
      <c r="M719" s="37"/>
      <c r="N719" s="37"/>
      <c r="O719" s="37"/>
      <c r="P719" s="37"/>
      <c r="Q719" s="37"/>
      <c r="R719" s="37"/>
      <c r="T719" s="24"/>
      <c r="U719" s="24"/>
      <c r="V719" s="24"/>
      <c r="W719" s="24"/>
      <c r="X719" s="101"/>
    </row>
    <row r="720" spans="1:24" x14ac:dyDescent="0.2">
      <c r="A720" s="18" t="s">
        <v>539</v>
      </c>
      <c r="B720" s="37"/>
      <c r="C720" s="37"/>
      <c r="D720" s="216"/>
      <c r="E720" s="37"/>
      <c r="F720" s="37"/>
      <c r="G720" s="37"/>
      <c r="H720" s="37"/>
      <c r="I720" s="37"/>
      <c r="J720" s="37"/>
      <c r="K720" s="37"/>
      <c r="L720" s="37"/>
      <c r="M720" s="37"/>
      <c r="N720" s="37"/>
      <c r="O720" s="37"/>
      <c r="P720" s="37"/>
      <c r="Q720" s="37"/>
      <c r="R720" s="37"/>
      <c r="T720" s="24"/>
      <c r="U720" s="24"/>
      <c r="V720" s="24"/>
      <c r="W720" s="24"/>
      <c r="X720" s="101"/>
    </row>
    <row r="721" spans="1:24" ht="15.75" x14ac:dyDescent="0.25">
      <c r="A721" s="102" t="s">
        <v>739</v>
      </c>
      <c r="B721" s="100"/>
      <c r="C721" s="100"/>
      <c r="H721" s="24"/>
      <c r="I721" s="24"/>
      <c r="J721" s="24"/>
      <c r="K721" s="24"/>
      <c r="L721" s="24"/>
      <c r="M721" s="24"/>
      <c r="T721" s="24"/>
      <c r="U721" s="24"/>
      <c r="V721" s="24"/>
      <c r="W721" s="24"/>
      <c r="X721" s="101"/>
    </row>
    <row r="722" spans="1:24" ht="15.75" x14ac:dyDescent="0.25">
      <c r="A722" s="24" t="s">
        <v>740</v>
      </c>
      <c r="B722" s="100"/>
      <c r="C722" s="100"/>
      <c r="H722" s="24"/>
      <c r="I722" s="24"/>
      <c r="J722" s="24"/>
      <c r="K722" s="24"/>
      <c r="L722" s="24"/>
      <c r="M722" s="24"/>
      <c r="T722" s="24"/>
      <c r="U722" s="24"/>
      <c r="V722" s="24"/>
      <c r="W722" s="24"/>
      <c r="X722" s="101"/>
    </row>
    <row r="723" spans="1:24" ht="15.75" x14ac:dyDescent="0.25">
      <c r="A723" s="109" t="s">
        <v>741</v>
      </c>
      <c r="B723" s="100"/>
      <c r="C723" s="100"/>
      <c r="H723" s="24"/>
      <c r="I723" s="24"/>
      <c r="J723" s="24"/>
      <c r="K723" s="24"/>
      <c r="L723" s="24"/>
      <c r="M723" s="24"/>
      <c r="T723" s="24"/>
      <c r="U723" s="24"/>
      <c r="V723" s="24"/>
      <c r="W723" s="24"/>
      <c r="X723" s="101"/>
    </row>
    <row r="724" spans="1:24" ht="15.75" x14ac:dyDescent="0.25">
      <c r="A724" s="37"/>
      <c r="B724" s="100"/>
      <c r="C724" s="100"/>
      <c r="H724" s="24"/>
      <c r="I724" s="24"/>
      <c r="J724" s="24"/>
      <c r="K724" s="24"/>
      <c r="L724" s="24"/>
      <c r="M724" s="24"/>
      <c r="T724" s="24"/>
      <c r="U724" s="24"/>
      <c r="V724" s="24"/>
      <c r="W724" s="24"/>
      <c r="X724" s="101"/>
    </row>
    <row r="725" spans="1:24" ht="15.75" x14ac:dyDescent="0.25">
      <c r="A725" s="37" t="s">
        <v>742</v>
      </c>
      <c r="B725" s="100"/>
      <c r="C725" s="111"/>
      <c r="D725" s="112"/>
      <c r="E725" s="112"/>
      <c r="F725" s="112"/>
      <c r="H725" s="24"/>
      <c r="I725" s="24"/>
      <c r="J725" s="24"/>
      <c r="K725" s="24"/>
      <c r="L725" s="24"/>
      <c r="M725" s="24"/>
      <c r="T725" s="24"/>
      <c r="U725" s="24"/>
      <c r="V725" s="24"/>
      <c r="W725" s="24"/>
      <c r="X725" s="101"/>
    </row>
    <row r="726" spans="1:24" ht="51.75" x14ac:dyDescent="0.25">
      <c r="A726" s="103" t="s">
        <v>28</v>
      </c>
      <c r="B726" s="100"/>
      <c r="C726" s="104" t="s">
        <v>533</v>
      </c>
      <c r="D726" s="105" t="s">
        <v>500</v>
      </c>
      <c r="E726" s="107"/>
      <c r="F726" s="106"/>
      <c r="G726" s="107" t="s">
        <v>534</v>
      </c>
      <c r="H726" s="24"/>
      <c r="I726" s="24"/>
      <c r="J726" s="24"/>
      <c r="K726" s="24"/>
      <c r="L726" s="24"/>
      <c r="M726" s="24"/>
      <c r="N726" s="16"/>
      <c r="O726" s="16"/>
      <c r="P726" s="16"/>
      <c r="T726" s="24"/>
      <c r="U726" s="24"/>
      <c r="V726" s="24"/>
      <c r="W726" s="24"/>
      <c r="X726" s="101"/>
    </row>
    <row r="727" spans="1:24" ht="15" x14ac:dyDescent="0.2">
      <c r="A727" s="109" t="s">
        <v>743</v>
      </c>
      <c r="B727" s="16"/>
      <c r="C727" s="111" t="s">
        <v>623</v>
      </c>
      <c r="D727" s="217">
        <v>0.01</v>
      </c>
      <c r="E727" s="19" t="s">
        <v>536</v>
      </c>
      <c r="F727" s="112"/>
      <c r="G727" s="112" t="s">
        <v>727</v>
      </c>
      <c r="H727" s="24"/>
      <c r="I727" s="24"/>
      <c r="J727" s="24"/>
      <c r="K727" s="24"/>
      <c r="L727" s="24"/>
      <c r="M727" s="24"/>
      <c r="N727" s="17"/>
      <c r="O727" s="17"/>
      <c r="P727" s="17"/>
      <c r="T727" s="24"/>
      <c r="U727" s="24"/>
      <c r="V727" s="24"/>
      <c r="W727" s="24"/>
      <c r="X727" s="101"/>
    </row>
    <row r="728" spans="1:24" ht="15" x14ac:dyDescent="0.2">
      <c r="A728" s="37" t="s">
        <v>743</v>
      </c>
      <c r="B728" s="16"/>
      <c r="C728" s="111" t="s">
        <v>623</v>
      </c>
      <c r="D728" s="217">
        <v>1.0999999999999999E-2</v>
      </c>
      <c r="E728" s="19" t="s">
        <v>536</v>
      </c>
      <c r="F728" s="112"/>
      <c r="G728" s="112" t="s">
        <v>744</v>
      </c>
      <c r="H728" s="24"/>
      <c r="I728" s="24"/>
      <c r="J728" s="24"/>
      <c r="K728" s="24"/>
      <c r="L728" s="24"/>
      <c r="M728" s="24"/>
      <c r="N728" s="17"/>
      <c r="O728" s="17"/>
      <c r="P728" s="17"/>
      <c r="T728" s="24"/>
      <c r="U728" s="24"/>
      <c r="V728" s="24"/>
      <c r="W728" s="24"/>
      <c r="X728" s="101"/>
    </row>
    <row r="729" spans="1:24" ht="15" x14ac:dyDescent="0.2">
      <c r="A729" s="37" t="s">
        <v>231</v>
      </c>
      <c r="B729" s="16"/>
      <c r="C729" s="111" t="s">
        <v>232</v>
      </c>
      <c r="D729" s="217">
        <v>1.6E-2</v>
      </c>
      <c r="E729" s="20" t="s">
        <v>537</v>
      </c>
      <c r="F729" s="112"/>
      <c r="G729" s="112" t="s">
        <v>744</v>
      </c>
      <c r="H729" s="24"/>
      <c r="I729" s="24"/>
      <c r="J729" s="24"/>
      <c r="K729" s="24"/>
      <c r="L729" s="24"/>
      <c r="M729" s="24"/>
      <c r="T729" s="24"/>
      <c r="U729" s="24"/>
      <c r="V729" s="24"/>
      <c r="W729" s="24"/>
      <c r="X729" s="101"/>
    </row>
    <row r="730" spans="1:24" ht="15" x14ac:dyDescent="0.2">
      <c r="A730" s="37" t="s">
        <v>412</v>
      </c>
      <c r="B730" s="16"/>
      <c r="C730" s="111" t="s">
        <v>413</v>
      </c>
      <c r="D730" s="217">
        <v>1.0999999999999999E-2</v>
      </c>
      <c r="E730" s="20" t="s">
        <v>537</v>
      </c>
      <c r="F730" s="112"/>
      <c r="G730" s="112" t="s">
        <v>744</v>
      </c>
      <c r="H730" s="24"/>
      <c r="I730" s="24"/>
      <c r="J730" s="24"/>
      <c r="K730" s="24"/>
      <c r="L730" s="24"/>
      <c r="M730" s="24"/>
      <c r="T730" s="24"/>
      <c r="U730" s="24"/>
      <c r="V730" s="24"/>
      <c r="W730" s="24"/>
      <c r="X730" s="101"/>
    </row>
    <row r="731" spans="1:24" ht="15" x14ac:dyDescent="0.2">
      <c r="A731" s="37" t="s">
        <v>519</v>
      </c>
      <c r="B731" s="16"/>
      <c r="C731" s="111" t="s">
        <v>520</v>
      </c>
      <c r="D731" s="217">
        <v>1.0999999999999999E-2</v>
      </c>
      <c r="E731" s="20" t="s">
        <v>537</v>
      </c>
      <c r="F731" s="112"/>
      <c r="G731" s="112" t="s">
        <v>744</v>
      </c>
      <c r="H731" s="24"/>
      <c r="I731" s="24"/>
      <c r="J731" s="24"/>
      <c r="K731" s="24"/>
      <c r="L731" s="24"/>
      <c r="M731" s="24"/>
      <c r="T731" s="24"/>
      <c r="U731" s="24"/>
      <c r="V731" s="24"/>
      <c r="W731" s="24"/>
      <c r="X731" s="101"/>
    </row>
    <row r="732" spans="1:24" ht="15" x14ac:dyDescent="0.2">
      <c r="A732" s="37" t="s">
        <v>553</v>
      </c>
      <c r="B732" s="16"/>
      <c r="C732" s="111" t="s">
        <v>554</v>
      </c>
      <c r="D732" s="217">
        <v>1.6E-2</v>
      </c>
      <c r="E732" s="20" t="s">
        <v>537</v>
      </c>
      <c r="F732" s="112"/>
      <c r="G732" s="112" t="s">
        <v>744</v>
      </c>
      <c r="H732" s="24"/>
      <c r="I732" s="24"/>
      <c r="J732" s="24"/>
      <c r="K732" s="24"/>
      <c r="L732" s="24"/>
      <c r="M732" s="24"/>
      <c r="T732" s="24"/>
      <c r="U732" s="24"/>
      <c r="V732" s="24"/>
      <c r="W732" s="24"/>
      <c r="X732" s="101"/>
    </row>
    <row r="733" spans="1:24" ht="15" x14ac:dyDescent="0.2">
      <c r="A733" s="37" t="s">
        <v>188</v>
      </c>
      <c r="B733" s="16"/>
      <c r="C733" s="111" t="s">
        <v>5</v>
      </c>
      <c r="D733" s="217">
        <v>2.5000000000000001E-3</v>
      </c>
      <c r="E733" s="19" t="s">
        <v>536</v>
      </c>
      <c r="F733" s="112"/>
      <c r="G733" s="112" t="s">
        <v>745</v>
      </c>
      <c r="H733" s="24"/>
      <c r="I733" s="24"/>
      <c r="J733" s="24"/>
      <c r="K733" s="24"/>
      <c r="L733" s="24"/>
      <c r="M733" s="24"/>
      <c r="T733" s="24"/>
      <c r="U733" s="24"/>
      <c r="V733" s="24"/>
      <c r="W733" s="24"/>
      <c r="X733" s="101"/>
    </row>
    <row r="734" spans="1:24" ht="15" x14ac:dyDescent="0.2">
      <c r="A734" s="37" t="s">
        <v>257</v>
      </c>
      <c r="B734" s="16"/>
      <c r="C734" s="111" t="s">
        <v>422</v>
      </c>
      <c r="D734" s="217">
        <v>2.5000000000000001E-3</v>
      </c>
      <c r="E734" s="19" t="s">
        <v>536</v>
      </c>
      <c r="F734" s="112"/>
      <c r="G734" s="112" t="s">
        <v>745</v>
      </c>
      <c r="H734" s="24"/>
      <c r="I734" s="24"/>
      <c r="J734" s="24"/>
      <c r="K734" s="24"/>
      <c r="L734" s="24"/>
      <c r="M734" s="24"/>
      <c r="T734" s="24"/>
      <c r="U734" s="24"/>
      <c r="V734" s="24"/>
      <c r="W734" s="24"/>
      <c r="X734" s="101"/>
    </row>
    <row r="735" spans="1:24" ht="15" x14ac:dyDescent="0.2">
      <c r="A735" s="37" t="s">
        <v>269</v>
      </c>
      <c r="B735" s="16"/>
      <c r="C735" s="111" t="s">
        <v>746</v>
      </c>
      <c r="D735" s="217">
        <v>2.5000000000000001E-3</v>
      </c>
      <c r="E735" s="19" t="s">
        <v>536</v>
      </c>
      <c r="F735" s="112"/>
      <c r="G735" s="112" t="s">
        <v>745</v>
      </c>
      <c r="H735" s="24"/>
      <c r="I735" s="24"/>
      <c r="J735" s="24"/>
      <c r="K735" s="24"/>
      <c r="L735" s="24"/>
      <c r="M735" s="24"/>
      <c r="T735" s="24"/>
      <c r="U735" s="24"/>
      <c r="V735" s="24"/>
      <c r="W735" s="24"/>
      <c r="X735" s="101"/>
    </row>
    <row r="736" spans="1:24" ht="15" x14ac:dyDescent="0.2">
      <c r="A736" s="37" t="s">
        <v>447</v>
      </c>
      <c r="B736" s="16"/>
      <c r="C736" s="111" t="s">
        <v>501</v>
      </c>
      <c r="D736" s="217">
        <v>3.0000000000000001E-3</v>
      </c>
      <c r="E736" s="20" t="s">
        <v>537</v>
      </c>
      <c r="F736" s="112"/>
      <c r="G736" s="218" t="s">
        <v>747</v>
      </c>
      <c r="H736" s="24"/>
      <c r="I736" s="24"/>
      <c r="J736" s="24"/>
      <c r="K736" s="24"/>
      <c r="L736" s="24"/>
      <c r="M736" s="24"/>
      <c r="T736" s="24"/>
      <c r="U736" s="24"/>
      <c r="V736" s="24"/>
      <c r="W736" s="24"/>
      <c r="X736" s="101"/>
    </row>
    <row r="737" spans="1:24" ht="15" x14ac:dyDescent="0.2">
      <c r="A737" s="37" t="s">
        <v>748</v>
      </c>
      <c r="B737" s="16"/>
      <c r="C737" s="111" t="s">
        <v>59</v>
      </c>
      <c r="D737" s="217">
        <v>3.0000000000000001E-3</v>
      </c>
      <c r="E737" s="20" t="s">
        <v>537</v>
      </c>
      <c r="F737" s="112"/>
      <c r="G737" s="112" t="s">
        <v>731</v>
      </c>
      <c r="H737" s="24"/>
      <c r="I737" s="24"/>
      <c r="J737" s="24"/>
      <c r="K737" s="24"/>
      <c r="L737" s="24"/>
      <c r="M737" s="24"/>
      <c r="T737" s="24"/>
      <c r="U737" s="24"/>
      <c r="V737" s="24"/>
      <c r="W737" s="24"/>
      <c r="X737" s="101"/>
    </row>
    <row r="738" spans="1:24" ht="15" x14ac:dyDescent="0.2">
      <c r="A738" s="37" t="s">
        <v>76</v>
      </c>
      <c r="B738" s="16"/>
      <c r="C738" s="111" t="s">
        <v>77</v>
      </c>
      <c r="D738" s="217">
        <v>3.0000000000000001E-3</v>
      </c>
      <c r="E738" s="20" t="s">
        <v>537</v>
      </c>
      <c r="F738" s="112"/>
      <c r="G738" s="112" t="s">
        <v>731</v>
      </c>
      <c r="H738" s="24"/>
      <c r="I738" s="24"/>
      <c r="J738" s="24"/>
      <c r="K738" s="24"/>
      <c r="L738" s="24"/>
      <c r="M738" s="24"/>
      <c r="T738" s="24"/>
      <c r="U738" s="24"/>
      <c r="V738" s="24"/>
      <c r="W738" s="24"/>
      <c r="X738" s="101"/>
    </row>
    <row r="739" spans="1:24" ht="15" x14ac:dyDescent="0.2">
      <c r="A739" s="37" t="s">
        <v>86</v>
      </c>
      <c r="B739" s="16"/>
      <c r="C739" s="111" t="s">
        <v>87</v>
      </c>
      <c r="D739" s="217">
        <v>3.0000000000000001E-3</v>
      </c>
      <c r="E739" s="20" t="s">
        <v>537</v>
      </c>
      <c r="F739" s="112"/>
      <c r="G739" s="112" t="s">
        <v>731</v>
      </c>
      <c r="H739" s="24"/>
      <c r="I739" s="24"/>
      <c r="J739" s="24"/>
      <c r="K739" s="24"/>
      <c r="L739" s="24"/>
      <c r="M739" s="24"/>
      <c r="T739" s="24"/>
      <c r="U739" s="24"/>
      <c r="V739" s="24"/>
      <c r="W739" s="24"/>
      <c r="X739" s="101"/>
    </row>
    <row r="740" spans="1:24" ht="15" x14ac:dyDescent="0.2">
      <c r="A740" s="37" t="s">
        <v>98</v>
      </c>
      <c r="B740" s="16"/>
      <c r="C740" s="111" t="s">
        <v>99</v>
      </c>
      <c r="D740" s="217">
        <v>3.0000000000000001E-3</v>
      </c>
      <c r="E740" s="20" t="s">
        <v>537</v>
      </c>
      <c r="F740" s="112"/>
      <c r="G740" s="112" t="s">
        <v>731</v>
      </c>
      <c r="H740" s="24"/>
      <c r="I740" s="24"/>
      <c r="J740" s="24"/>
      <c r="K740" s="24"/>
      <c r="L740" s="24"/>
      <c r="M740" s="24"/>
      <c r="T740" s="24"/>
      <c r="U740" s="24"/>
      <c r="V740" s="24"/>
      <c r="W740" s="24"/>
      <c r="X740" s="101"/>
    </row>
    <row r="741" spans="1:24" ht="15" x14ac:dyDescent="0.2">
      <c r="A741" s="37" t="s">
        <v>102</v>
      </c>
      <c r="B741" s="16"/>
      <c r="C741" s="111" t="s">
        <v>103</v>
      </c>
      <c r="D741" s="217">
        <v>3.0000000000000001E-3</v>
      </c>
      <c r="E741" s="20" t="s">
        <v>537</v>
      </c>
      <c r="F741" s="112"/>
      <c r="G741" s="112" t="s">
        <v>731</v>
      </c>
      <c r="H741" s="24"/>
      <c r="I741" s="24"/>
      <c r="J741" s="24"/>
      <c r="K741" s="24"/>
      <c r="L741" s="24"/>
      <c r="M741" s="24"/>
      <c r="T741" s="24"/>
      <c r="U741" s="24"/>
      <c r="V741" s="24"/>
      <c r="W741" s="24"/>
      <c r="X741" s="101"/>
    </row>
    <row r="742" spans="1:24" ht="15" x14ac:dyDescent="0.2">
      <c r="A742" s="37" t="s">
        <v>110</v>
      </c>
      <c r="B742" s="16"/>
      <c r="C742" s="111" t="s">
        <v>111</v>
      </c>
      <c r="D742" s="217">
        <v>3.0000000000000001E-3</v>
      </c>
      <c r="E742" s="20" t="s">
        <v>537</v>
      </c>
      <c r="F742" s="112"/>
      <c r="G742" s="112" t="s">
        <v>731</v>
      </c>
      <c r="H742" s="24"/>
      <c r="I742" s="24"/>
      <c r="J742" s="24"/>
      <c r="K742" s="24"/>
      <c r="L742" s="24"/>
      <c r="M742" s="24"/>
      <c r="T742" s="24"/>
      <c r="U742" s="24"/>
      <c r="V742" s="24"/>
      <c r="W742" s="24"/>
      <c r="X742" s="101"/>
    </row>
    <row r="743" spans="1:24" ht="15" x14ac:dyDescent="0.2">
      <c r="A743" s="37" t="s">
        <v>114</v>
      </c>
      <c r="B743" s="16"/>
      <c r="C743" s="111" t="s">
        <v>115</v>
      </c>
      <c r="D743" s="217">
        <v>3.0000000000000001E-3</v>
      </c>
      <c r="E743" s="20" t="s">
        <v>537</v>
      </c>
      <c r="F743" s="112"/>
      <c r="G743" s="112" t="s">
        <v>731</v>
      </c>
      <c r="H743" s="24"/>
      <c r="I743" s="24"/>
      <c r="J743" s="24"/>
      <c r="K743" s="24"/>
      <c r="L743" s="24"/>
      <c r="M743" s="24"/>
      <c r="T743" s="24"/>
      <c r="U743" s="24"/>
      <c r="V743" s="24"/>
      <c r="W743" s="24"/>
      <c r="X743" s="101"/>
    </row>
    <row r="744" spans="1:24" ht="15" x14ac:dyDescent="0.2">
      <c r="A744" s="37" t="s">
        <v>120</v>
      </c>
      <c r="B744" s="16"/>
      <c r="C744" s="111" t="s">
        <v>121</v>
      </c>
      <c r="D744" s="217">
        <v>3.0000000000000001E-3</v>
      </c>
      <c r="E744" s="20" t="s">
        <v>537</v>
      </c>
      <c r="F744" s="112"/>
      <c r="G744" s="112" t="s">
        <v>731</v>
      </c>
      <c r="H744" s="24"/>
      <c r="I744" s="24"/>
      <c r="J744" s="24"/>
      <c r="K744" s="24"/>
      <c r="L744" s="24"/>
      <c r="M744" s="24"/>
      <c r="T744" s="24"/>
      <c r="U744" s="24"/>
      <c r="V744" s="24"/>
      <c r="W744" s="24"/>
      <c r="X744" s="101"/>
    </row>
    <row r="745" spans="1:24" ht="15" x14ac:dyDescent="0.2">
      <c r="A745" s="37" t="s">
        <v>126</v>
      </c>
      <c r="B745" s="16"/>
      <c r="C745" s="111" t="s">
        <v>127</v>
      </c>
      <c r="D745" s="217">
        <v>3.0000000000000001E-3</v>
      </c>
      <c r="E745" s="20" t="s">
        <v>537</v>
      </c>
      <c r="F745" s="112"/>
      <c r="G745" s="112" t="s">
        <v>731</v>
      </c>
      <c r="H745" s="24"/>
      <c r="I745" s="24"/>
      <c r="J745" s="24"/>
      <c r="K745" s="24"/>
      <c r="L745" s="24"/>
      <c r="M745" s="24"/>
      <c r="T745" s="24"/>
      <c r="U745" s="24"/>
      <c r="V745" s="24"/>
      <c r="W745" s="24"/>
      <c r="X745" s="101"/>
    </row>
    <row r="746" spans="1:24" ht="15" x14ac:dyDescent="0.2">
      <c r="A746" s="37" t="s">
        <v>317</v>
      </c>
      <c r="B746" s="16"/>
      <c r="C746" s="111" t="s">
        <v>749</v>
      </c>
      <c r="D746" s="217">
        <v>3.0000000000000001E-3</v>
      </c>
      <c r="E746" s="20" t="s">
        <v>537</v>
      </c>
      <c r="F746" s="112"/>
      <c r="G746" s="112" t="s">
        <v>731</v>
      </c>
      <c r="H746" s="24"/>
      <c r="I746" s="24"/>
      <c r="J746" s="24"/>
      <c r="K746" s="24"/>
      <c r="L746" s="24"/>
      <c r="M746" s="24"/>
      <c r="T746" s="24"/>
      <c r="U746" s="24"/>
      <c r="V746" s="24"/>
      <c r="W746" s="24"/>
      <c r="X746" s="101"/>
    </row>
    <row r="747" spans="1:24" ht="15" x14ac:dyDescent="0.2">
      <c r="A747" s="37" t="s">
        <v>412</v>
      </c>
      <c r="B747" s="16"/>
      <c r="C747" s="111" t="s">
        <v>413</v>
      </c>
      <c r="D747" s="217">
        <v>3.0000000000000001E-3</v>
      </c>
      <c r="E747" s="20" t="s">
        <v>537</v>
      </c>
      <c r="F747" s="112"/>
      <c r="G747" s="112" t="s">
        <v>731</v>
      </c>
      <c r="H747" s="24"/>
      <c r="I747" s="24"/>
      <c r="J747" s="24"/>
      <c r="K747" s="24"/>
      <c r="L747" s="24"/>
      <c r="M747" s="24"/>
      <c r="T747" s="24"/>
      <c r="U747" s="24"/>
      <c r="V747" s="24"/>
      <c r="W747" s="24"/>
      <c r="X747" s="101"/>
    </row>
    <row r="748" spans="1:24" ht="15" x14ac:dyDescent="0.2">
      <c r="A748" s="37" t="s">
        <v>750</v>
      </c>
      <c r="B748" s="16"/>
      <c r="C748" s="111" t="s">
        <v>606</v>
      </c>
      <c r="D748" s="217">
        <v>3.0000000000000001E-3</v>
      </c>
      <c r="E748" s="20" t="s">
        <v>537</v>
      </c>
      <c r="F748" s="112"/>
      <c r="G748" s="112" t="s">
        <v>731</v>
      </c>
      <c r="H748" s="24"/>
      <c r="I748" s="24"/>
      <c r="J748" s="24"/>
      <c r="K748" s="24"/>
      <c r="L748" s="24"/>
      <c r="M748" s="24"/>
      <c r="T748" s="24"/>
      <c r="U748" s="24"/>
      <c r="V748" s="24"/>
      <c r="W748" s="24"/>
      <c r="X748" s="101"/>
    </row>
    <row r="749" spans="1:24" ht="15" x14ac:dyDescent="0.2">
      <c r="A749" s="37" t="s">
        <v>416</v>
      </c>
      <c r="B749" s="16"/>
      <c r="C749" s="111" t="s">
        <v>417</v>
      </c>
      <c r="D749" s="217">
        <v>3.0000000000000001E-3</v>
      </c>
      <c r="E749" s="20" t="s">
        <v>537</v>
      </c>
      <c r="F749" s="112"/>
      <c r="G749" s="112" t="s">
        <v>731</v>
      </c>
      <c r="H749" s="24"/>
      <c r="I749" s="24"/>
      <c r="J749" s="24"/>
      <c r="K749" s="24"/>
      <c r="L749" s="24"/>
      <c r="M749" s="24"/>
      <c r="T749" s="24"/>
      <c r="U749" s="24"/>
      <c r="V749" s="24"/>
      <c r="W749" s="24"/>
      <c r="X749" s="101"/>
    </row>
    <row r="750" spans="1:24" ht="15" x14ac:dyDescent="0.2">
      <c r="A750" s="37" t="s">
        <v>418</v>
      </c>
      <c r="B750" s="16"/>
      <c r="C750" s="111" t="s">
        <v>419</v>
      </c>
      <c r="D750" s="217">
        <v>3.0000000000000001E-3</v>
      </c>
      <c r="E750" s="20" t="s">
        <v>537</v>
      </c>
      <c r="F750" s="112"/>
      <c r="G750" s="112" t="s">
        <v>731</v>
      </c>
      <c r="H750" s="24"/>
      <c r="I750" s="24"/>
      <c r="J750" s="24"/>
      <c r="K750" s="24"/>
      <c r="L750" s="24"/>
      <c r="M750" s="24"/>
      <c r="T750" s="24"/>
      <c r="U750" s="24"/>
      <c r="V750" s="24"/>
      <c r="W750" s="24"/>
      <c r="X750" s="101"/>
    </row>
    <row r="751" spans="1:24" ht="15" x14ac:dyDescent="0.2">
      <c r="A751" s="37" t="s">
        <v>420</v>
      </c>
      <c r="B751" s="16"/>
      <c r="C751" s="111" t="s">
        <v>421</v>
      </c>
      <c r="D751" s="217">
        <v>3.0000000000000001E-3</v>
      </c>
      <c r="E751" s="20" t="s">
        <v>537</v>
      </c>
      <c r="F751" s="112"/>
      <c r="G751" s="112" t="s">
        <v>731</v>
      </c>
      <c r="H751" s="24"/>
      <c r="I751" s="24"/>
      <c r="J751" s="24"/>
      <c r="K751" s="24"/>
      <c r="L751" s="24"/>
      <c r="M751" s="24"/>
      <c r="T751" s="24"/>
      <c r="U751" s="24"/>
      <c r="V751" s="24"/>
      <c r="W751" s="24"/>
      <c r="X751" s="101"/>
    </row>
    <row r="752" spans="1:24" ht="15" x14ac:dyDescent="0.2">
      <c r="A752" s="37" t="s">
        <v>751</v>
      </c>
      <c r="B752" s="16"/>
      <c r="C752" s="111" t="s">
        <v>430</v>
      </c>
      <c r="D752" s="217">
        <v>3.0000000000000001E-3</v>
      </c>
      <c r="E752" s="20" t="s">
        <v>537</v>
      </c>
      <c r="F752" s="112"/>
      <c r="G752" s="112" t="s">
        <v>731</v>
      </c>
      <c r="H752" s="24"/>
      <c r="I752" s="24"/>
      <c r="J752" s="24"/>
      <c r="K752" s="24"/>
      <c r="L752" s="24"/>
      <c r="M752" s="24"/>
      <c r="T752" s="24"/>
      <c r="U752" s="24"/>
      <c r="V752" s="24"/>
      <c r="W752" s="24"/>
      <c r="X752" s="101"/>
    </row>
    <row r="753" spans="1:24" ht="15" x14ac:dyDescent="0.2">
      <c r="A753" s="37" t="s">
        <v>423</v>
      </c>
      <c r="B753" s="16"/>
      <c r="C753" s="111" t="s">
        <v>424</v>
      </c>
      <c r="D753" s="217">
        <v>3.0000000000000001E-3</v>
      </c>
      <c r="E753" s="20" t="s">
        <v>537</v>
      </c>
      <c r="F753" s="112"/>
      <c r="G753" s="112" t="s">
        <v>731</v>
      </c>
      <c r="H753" s="24"/>
      <c r="I753" s="24"/>
      <c r="J753" s="24"/>
      <c r="K753" s="24"/>
      <c r="L753" s="24"/>
      <c r="M753" s="24"/>
      <c r="T753" s="24"/>
      <c r="U753" s="24"/>
      <c r="V753" s="24"/>
      <c r="W753" s="24"/>
      <c r="X753" s="101"/>
    </row>
    <row r="754" spans="1:24" ht="15" x14ac:dyDescent="0.2">
      <c r="A754" s="37" t="s">
        <v>437</v>
      </c>
      <c r="B754" s="16"/>
      <c r="C754" s="111" t="s">
        <v>438</v>
      </c>
      <c r="D754" s="217">
        <v>3.0000000000000001E-3</v>
      </c>
      <c r="E754" s="20" t="s">
        <v>537</v>
      </c>
      <c r="F754" s="112"/>
      <c r="G754" s="112" t="s">
        <v>731</v>
      </c>
      <c r="H754" s="24"/>
      <c r="I754" s="24"/>
      <c r="J754" s="24"/>
      <c r="K754" s="24"/>
      <c r="L754" s="24"/>
      <c r="M754" s="24"/>
      <c r="T754" s="24"/>
      <c r="U754" s="24"/>
      <c r="V754" s="24"/>
      <c r="W754" s="24"/>
      <c r="X754" s="101"/>
    </row>
    <row r="755" spans="1:24" ht="15" x14ac:dyDescent="0.2">
      <c r="A755" s="24" t="s">
        <v>132</v>
      </c>
      <c r="B755" s="16"/>
      <c r="C755" s="24" t="s">
        <v>133</v>
      </c>
      <c r="D755" s="217">
        <v>3.0000000000000001E-3</v>
      </c>
      <c r="E755" s="20" t="s">
        <v>537</v>
      </c>
      <c r="F755" s="112"/>
      <c r="G755" s="112" t="s">
        <v>752</v>
      </c>
      <c r="H755" s="24"/>
      <c r="I755" s="24"/>
      <c r="J755" s="24"/>
      <c r="K755" s="24"/>
      <c r="L755" s="24"/>
      <c r="M755" s="24"/>
      <c r="T755" s="24"/>
      <c r="U755" s="24"/>
      <c r="V755" s="24"/>
      <c r="W755" s="24"/>
      <c r="X755" s="101"/>
    </row>
    <row r="756" spans="1:24" ht="15" x14ac:dyDescent="0.2">
      <c r="A756" s="24" t="s">
        <v>136</v>
      </c>
      <c r="B756" s="16"/>
      <c r="C756" s="24" t="s">
        <v>137</v>
      </c>
      <c r="D756" s="217">
        <v>3.0000000000000001E-3</v>
      </c>
      <c r="E756" s="20" t="s">
        <v>537</v>
      </c>
      <c r="F756" s="112"/>
      <c r="G756" s="112" t="s">
        <v>752</v>
      </c>
      <c r="H756" s="24"/>
      <c r="I756" s="24"/>
      <c r="J756" s="24"/>
      <c r="K756" s="24"/>
      <c r="L756" s="24"/>
      <c r="M756" s="24"/>
      <c r="T756" s="24"/>
      <c r="U756" s="24"/>
      <c r="V756" s="24"/>
      <c r="W756" s="24"/>
      <c r="X756" s="101"/>
    </row>
    <row r="757" spans="1:24" ht="15" x14ac:dyDescent="0.2">
      <c r="A757" s="24" t="s">
        <v>184</v>
      </c>
      <c r="B757" s="16"/>
      <c r="C757" s="24" t="s">
        <v>185</v>
      </c>
      <c r="D757" s="217">
        <v>3.0000000000000001E-3</v>
      </c>
      <c r="E757" s="20" t="s">
        <v>537</v>
      </c>
      <c r="F757" s="112"/>
      <c r="G757" s="112" t="s">
        <v>752</v>
      </c>
      <c r="H757" s="24"/>
      <c r="I757" s="24"/>
      <c r="J757" s="24"/>
      <c r="K757" s="24"/>
      <c r="L757" s="24"/>
      <c r="M757" s="24"/>
      <c r="T757" s="24"/>
      <c r="U757" s="24"/>
      <c r="V757" s="24"/>
      <c r="W757" s="24"/>
      <c r="X757" s="101"/>
    </row>
    <row r="758" spans="1:24" ht="15" x14ac:dyDescent="0.2">
      <c r="A758" s="24" t="s">
        <v>202</v>
      </c>
      <c r="B758" s="16"/>
      <c r="C758" s="24" t="s">
        <v>203</v>
      </c>
      <c r="D758" s="217">
        <v>3.0000000000000001E-3</v>
      </c>
      <c r="E758" s="20" t="s">
        <v>537</v>
      </c>
      <c r="F758" s="112"/>
      <c r="G758" s="112" t="s">
        <v>752</v>
      </c>
      <c r="H758" s="24"/>
      <c r="I758" s="24"/>
      <c r="J758" s="24"/>
      <c r="K758" s="24"/>
      <c r="L758" s="24"/>
      <c r="M758" s="24"/>
      <c r="T758" s="24"/>
      <c r="U758" s="24"/>
      <c r="V758" s="24"/>
      <c r="W758" s="24"/>
      <c r="X758" s="101"/>
    </row>
    <row r="759" spans="1:24" ht="15" x14ac:dyDescent="0.2">
      <c r="A759" s="24" t="s">
        <v>231</v>
      </c>
      <c r="B759" s="16"/>
      <c r="C759" s="24" t="s">
        <v>232</v>
      </c>
      <c r="D759" s="217">
        <v>3.0000000000000001E-3</v>
      </c>
      <c r="E759" s="20" t="s">
        <v>537</v>
      </c>
      <c r="F759" s="112"/>
      <c r="G759" s="112" t="s">
        <v>752</v>
      </c>
      <c r="H759" s="24"/>
      <c r="I759" s="24"/>
      <c r="J759" s="24"/>
      <c r="K759" s="24"/>
      <c r="L759" s="24"/>
      <c r="M759" s="24"/>
      <c r="T759" s="24"/>
      <c r="U759" s="24"/>
      <c r="V759" s="24"/>
      <c r="W759" s="24"/>
      <c r="X759" s="101"/>
    </row>
    <row r="760" spans="1:24" ht="15" x14ac:dyDescent="0.2">
      <c r="A760" s="24" t="s">
        <v>245</v>
      </c>
      <c r="B760" s="16"/>
      <c r="C760" s="24" t="s">
        <v>246</v>
      </c>
      <c r="D760" s="217">
        <v>3.0000000000000001E-3</v>
      </c>
      <c r="E760" s="20" t="s">
        <v>537</v>
      </c>
      <c r="F760" s="112"/>
      <c r="G760" s="112" t="s">
        <v>752</v>
      </c>
      <c r="H760" s="24"/>
      <c r="I760" s="24"/>
      <c r="J760" s="24"/>
      <c r="K760" s="24"/>
      <c r="L760" s="24"/>
      <c r="M760" s="24"/>
      <c r="T760" s="24"/>
      <c r="U760" s="24"/>
      <c r="V760" s="24"/>
      <c r="W760" s="24"/>
      <c r="X760" s="101"/>
    </row>
    <row r="761" spans="1:24" ht="15" x14ac:dyDescent="0.2">
      <c r="A761" s="24" t="s">
        <v>255</v>
      </c>
      <c r="B761" s="16"/>
      <c r="C761" s="24" t="s">
        <v>256</v>
      </c>
      <c r="D761" s="217">
        <v>3.0000000000000001E-3</v>
      </c>
      <c r="E761" s="20" t="s">
        <v>537</v>
      </c>
      <c r="F761" s="112"/>
      <c r="G761" s="112" t="s">
        <v>752</v>
      </c>
      <c r="H761" s="24"/>
      <c r="I761" s="24"/>
      <c r="J761" s="24"/>
      <c r="K761" s="24"/>
      <c r="L761" s="24"/>
      <c r="M761" s="24"/>
      <c r="T761" s="24"/>
      <c r="U761" s="24"/>
      <c r="V761" s="24"/>
      <c r="W761" s="24"/>
      <c r="X761" s="101"/>
    </row>
    <row r="762" spans="1:24" ht="15" x14ac:dyDescent="0.2">
      <c r="A762" s="24" t="s">
        <v>354</v>
      </c>
      <c r="B762" s="16"/>
      <c r="C762" s="24" t="s">
        <v>355</v>
      </c>
      <c r="D762" s="217">
        <v>3.0000000000000001E-3</v>
      </c>
      <c r="E762" s="20" t="s">
        <v>537</v>
      </c>
      <c r="F762" s="112"/>
      <c r="G762" s="112" t="s">
        <v>752</v>
      </c>
      <c r="H762" s="24"/>
      <c r="I762" s="24"/>
      <c r="J762" s="24"/>
      <c r="K762" s="24"/>
      <c r="L762" s="24"/>
      <c r="M762" s="24"/>
      <c r="T762" s="24"/>
      <c r="U762" s="24"/>
      <c r="V762" s="24"/>
      <c r="W762" s="24"/>
      <c r="X762" s="101"/>
    </row>
    <row r="763" spans="1:24" ht="15" x14ac:dyDescent="0.2">
      <c r="A763" s="24" t="s">
        <v>638</v>
      </c>
      <c r="B763" s="16"/>
      <c r="C763" s="24" t="s">
        <v>362</v>
      </c>
      <c r="D763" s="217">
        <v>3.0000000000000001E-3</v>
      </c>
      <c r="E763" s="20" t="s">
        <v>537</v>
      </c>
      <c r="F763" s="112"/>
      <c r="G763" s="112" t="s">
        <v>752</v>
      </c>
      <c r="H763" s="24"/>
      <c r="I763" s="24"/>
      <c r="J763" s="24"/>
      <c r="K763" s="24"/>
      <c r="L763" s="24"/>
      <c r="M763" s="24"/>
      <c r="T763" s="24"/>
      <c r="U763" s="24"/>
      <c r="V763" s="24"/>
      <c r="W763" s="24"/>
      <c r="X763" s="101"/>
    </row>
    <row r="764" spans="1:24" ht="15" x14ac:dyDescent="0.2">
      <c r="A764" s="24" t="s">
        <v>369</v>
      </c>
      <c r="B764" s="16"/>
      <c r="C764" s="24" t="s">
        <v>370</v>
      </c>
      <c r="D764" s="217">
        <v>3.0000000000000001E-3</v>
      </c>
      <c r="E764" s="20" t="s">
        <v>537</v>
      </c>
      <c r="F764" s="112"/>
      <c r="G764" s="112" t="s">
        <v>752</v>
      </c>
      <c r="H764" s="24"/>
      <c r="I764" s="24"/>
      <c r="J764" s="24"/>
      <c r="K764" s="24"/>
      <c r="L764" s="24"/>
      <c r="M764" s="24"/>
      <c r="T764" s="24"/>
      <c r="U764" s="24"/>
      <c r="V764" s="24"/>
      <c r="W764" s="24"/>
      <c r="X764" s="101"/>
    </row>
    <row r="765" spans="1:24" ht="15" x14ac:dyDescent="0.2">
      <c r="A765" s="24" t="s">
        <v>395</v>
      </c>
      <c r="B765" s="16"/>
      <c r="C765" s="24" t="s">
        <v>396</v>
      </c>
      <c r="D765" s="217">
        <v>3.0000000000000001E-3</v>
      </c>
      <c r="E765" s="20" t="s">
        <v>537</v>
      </c>
      <c r="F765" s="112"/>
      <c r="G765" s="112" t="s">
        <v>752</v>
      </c>
      <c r="H765" s="24"/>
      <c r="I765" s="24"/>
      <c r="J765" s="24"/>
      <c r="K765" s="24"/>
      <c r="L765" s="24"/>
      <c r="M765" s="24"/>
      <c r="T765" s="24"/>
      <c r="U765" s="24"/>
      <c r="V765" s="24"/>
      <c r="W765" s="24"/>
      <c r="X765" s="101"/>
    </row>
    <row r="766" spans="1:24" ht="15" x14ac:dyDescent="0.2">
      <c r="A766" s="24" t="s">
        <v>397</v>
      </c>
      <c r="B766" s="16"/>
      <c r="C766" s="24" t="s">
        <v>398</v>
      </c>
      <c r="D766" s="217">
        <v>3.0000000000000001E-3</v>
      </c>
      <c r="E766" s="20" t="s">
        <v>537</v>
      </c>
      <c r="F766" s="112"/>
      <c r="G766" s="112" t="s">
        <v>752</v>
      </c>
      <c r="H766" s="24"/>
      <c r="I766" s="24"/>
      <c r="J766" s="24"/>
      <c r="K766" s="24"/>
      <c r="L766" s="24"/>
      <c r="M766" s="24"/>
      <c r="T766" s="24"/>
      <c r="U766" s="24"/>
      <c r="V766" s="24"/>
      <c r="W766" s="24"/>
      <c r="X766" s="101"/>
    </row>
    <row r="767" spans="1:24" ht="15" x14ac:dyDescent="0.2">
      <c r="A767" s="24" t="s">
        <v>443</v>
      </c>
      <c r="B767" s="16"/>
      <c r="C767" s="24" t="s">
        <v>444</v>
      </c>
      <c r="D767" s="217">
        <v>3.0000000000000001E-3</v>
      </c>
      <c r="E767" s="20" t="s">
        <v>537</v>
      </c>
      <c r="F767" s="112"/>
      <c r="G767" s="112" t="s">
        <v>752</v>
      </c>
      <c r="H767" s="24"/>
      <c r="I767" s="24"/>
      <c r="J767" s="24"/>
      <c r="K767" s="24"/>
      <c r="L767" s="24"/>
      <c r="M767" s="24"/>
      <c r="T767" s="24"/>
      <c r="U767" s="24"/>
      <c r="V767" s="24"/>
      <c r="W767" s="24"/>
      <c r="X767" s="101"/>
    </row>
    <row r="768" spans="1:24" ht="15" x14ac:dyDescent="0.2">
      <c r="A768" s="24" t="s">
        <v>517</v>
      </c>
      <c r="B768" s="16"/>
      <c r="C768" s="24" t="s">
        <v>518</v>
      </c>
      <c r="D768" s="217">
        <v>3.0000000000000001E-3</v>
      </c>
      <c r="E768" s="20" t="s">
        <v>537</v>
      </c>
      <c r="F768" s="112"/>
      <c r="G768" s="112" t="s">
        <v>752</v>
      </c>
      <c r="H768" s="24"/>
      <c r="I768" s="24"/>
      <c r="J768" s="24"/>
      <c r="K768" s="24"/>
      <c r="L768" s="24"/>
      <c r="M768" s="24"/>
      <c r="T768" s="24"/>
      <c r="U768" s="24"/>
      <c r="V768" s="24"/>
      <c r="W768" s="24"/>
      <c r="X768" s="101"/>
    </row>
    <row r="769" spans="1:24" ht="15" x14ac:dyDescent="0.2">
      <c r="A769" s="24" t="s">
        <v>519</v>
      </c>
      <c r="B769" s="16"/>
      <c r="C769" s="24" t="s">
        <v>520</v>
      </c>
      <c r="D769" s="217">
        <v>3.0000000000000001E-3</v>
      </c>
      <c r="E769" s="20" t="s">
        <v>537</v>
      </c>
      <c r="F769" s="112"/>
      <c r="G769" s="112" t="s">
        <v>752</v>
      </c>
      <c r="H769" s="24"/>
      <c r="I769" s="24"/>
      <c r="J769" s="24"/>
      <c r="K769" s="24"/>
      <c r="L769" s="24"/>
      <c r="M769" s="24"/>
      <c r="T769" s="24"/>
      <c r="U769" s="24"/>
      <c r="V769" s="24"/>
      <c r="W769" s="24"/>
      <c r="X769" s="101"/>
    </row>
    <row r="770" spans="1:24" ht="15" x14ac:dyDescent="0.2">
      <c r="A770" s="24" t="s">
        <v>527</v>
      </c>
      <c r="B770" s="16"/>
      <c r="C770" s="24" t="s">
        <v>528</v>
      </c>
      <c r="D770" s="217">
        <v>3.0000000000000001E-3</v>
      </c>
      <c r="E770" s="20" t="s">
        <v>537</v>
      </c>
      <c r="F770" s="112"/>
      <c r="G770" s="112" t="s">
        <v>752</v>
      </c>
      <c r="H770" s="24"/>
      <c r="I770" s="24"/>
      <c r="J770" s="24"/>
      <c r="K770" s="24"/>
      <c r="L770" s="24"/>
      <c r="M770" s="24"/>
      <c r="T770" s="24"/>
      <c r="U770" s="24"/>
      <c r="V770" s="24"/>
      <c r="W770" s="24"/>
      <c r="X770" s="101"/>
    </row>
    <row r="771" spans="1:24" ht="15" x14ac:dyDescent="0.2">
      <c r="A771" s="24" t="s">
        <v>529</v>
      </c>
      <c r="B771" s="16"/>
      <c r="C771" s="24" t="s">
        <v>530</v>
      </c>
      <c r="D771" s="217">
        <v>3.0000000000000001E-3</v>
      </c>
      <c r="E771" s="20" t="s">
        <v>537</v>
      </c>
      <c r="F771" s="112"/>
      <c r="G771" s="112" t="s">
        <v>752</v>
      </c>
      <c r="H771" s="24"/>
      <c r="I771" s="24"/>
      <c r="J771" s="24"/>
      <c r="K771" s="24"/>
      <c r="L771" s="24"/>
      <c r="M771" s="24"/>
      <c r="T771" s="24"/>
      <c r="U771" s="24"/>
      <c r="V771" s="24"/>
      <c r="W771" s="24"/>
      <c r="X771" s="101"/>
    </row>
    <row r="772" spans="1:24" ht="15" x14ac:dyDescent="0.2">
      <c r="A772" s="24" t="s">
        <v>531</v>
      </c>
      <c r="B772" s="16"/>
      <c r="C772" s="24" t="s">
        <v>532</v>
      </c>
      <c r="D772" s="217">
        <v>3.0000000000000001E-3</v>
      </c>
      <c r="E772" s="20" t="s">
        <v>537</v>
      </c>
      <c r="F772" s="112"/>
      <c r="G772" s="112" t="s">
        <v>752</v>
      </c>
      <c r="H772" s="24"/>
      <c r="I772" s="24"/>
      <c r="J772" s="24"/>
      <c r="K772" s="24"/>
      <c r="L772" s="24"/>
      <c r="M772" s="24"/>
      <c r="T772" s="24"/>
      <c r="U772" s="24"/>
      <c r="V772" s="24"/>
      <c r="W772" s="24"/>
      <c r="X772" s="101"/>
    </row>
    <row r="773" spans="1:24" ht="15" x14ac:dyDescent="0.2">
      <c r="A773" s="24" t="s">
        <v>544</v>
      </c>
      <c r="B773" s="16"/>
      <c r="C773" s="24" t="s">
        <v>545</v>
      </c>
      <c r="D773" s="217">
        <v>3.0000000000000001E-3</v>
      </c>
      <c r="E773" s="20" t="s">
        <v>537</v>
      </c>
      <c r="F773" s="112"/>
      <c r="G773" s="112" t="s">
        <v>752</v>
      </c>
      <c r="H773" s="24"/>
      <c r="I773" s="24"/>
      <c r="J773" s="24"/>
      <c r="K773" s="24"/>
      <c r="L773" s="24"/>
      <c r="M773" s="24"/>
      <c r="T773" s="24"/>
      <c r="U773" s="24"/>
      <c r="V773" s="24"/>
      <c r="W773" s="24"/>
      <c r="X773" s="101"/>
    </row>
    <row r="774" spans="1:24" ht="15" x14ac:dyDescent="0.2">
      <c r="A774" s="24" t="s">
        <v>551</v>
      </c>
      <c r="B774" s="16"/>
      <c r="C774" s="24" t="s">
        <v>552</v>
      </c>
      <c r="D774" s="217">
        <v>3.0000000000000001E-3</v>
      </c>
      <c r="E774" s="20" t="s">
        <v>537</v>
      </c>
      <c r="F774" s="112"/>
      <c r="G774" s="112" t="s">
        <v>752</v>
      </c>
      <c r="H774" s="24"/>
      <c r="I774" s="24"/>
      <c r="J774" s="24"/>
      <c r="K774" s="24"/>
      <c r="L774" s="24"/>
      <c r="M774" s="24"/>
      <c r="T774" s="24"/>
      <c r="U774" s="24"/>
      <c r="V774" s="24"/>
      <c r="W774" s="24"/>
      <c r="X774" s="101"/>
    </row>
    <row r="775" spans="1:24" ht="15" x14ac:dyDescent="0.2">
      <c r="A775" s="24" t="s">
        <v>559</v>
      </c>
      <c r="B775" s="16"/>
      <c r="C775" s="24" t="s">
        <v>560</v>
      </c>
      <c r="D775" s="217">
        <v>3.0000000000000001E-3</v>
      </c>
      <c r="E775" s="20" t="s">
        <v>537</v>
      </c>
      <c r="F775" s="112"/>
      <c r="G775" s="112" t="s">
        <v>752</v>
      </c>
      <c r="H775" s="24"/>
      <c r="I775" s="24"/>
      <c r="J775" s="24"/>
      <c r="K775" s="24"/>
      <c r="L775" s="24"/>
      <c r="M775" s="24"/>
      <c r="T775" s="24"/>
      <c r="U775" s="24"/>
      <c r="V775" s="24"/>
      <c r="W775" s="24"/>
      <c r="X775" s="101"/>
    </row>
    <row r="776" spans="1:24" ht="15" x14ac:dyDescent="0.2">
      <c r="A776" s="18" t="s">
        <v>538</v>
      </c>
      <c r="B776" s="16"/>
      <c r="D776" s="217"/>
      <c r="E776" s="219"/>
      <c r="F776" s="112"/>
      <c r="G776" s="112"/>
      <c r="H776" s="24"/>
      <c r="I776" s="24"/>
      <c r="J776" s="24"/>
      <c r="K776" s="24"/>
      <c r="L776" s="24"/>
      <c r="M776" s="24"/>
      <c r="T776" s="24"/>
      <c r="U776" s="24"/>
      <c r="V776" s="24"/>
      <c r="W776" s="24"/>
      <c r="X776" s="101"/>
    </row>
    <row r="777" spans="1:24" ht="15" x14ac:dyDescent="0.2">
      <c r="A777" s="18" t="s">
        <v>539</v>
      </c>
      <c r="B777" s="16"/>
      <c r="D777" s="217"/>
      <c r="E777" s="219"/>
      <c r="F777" s="112"/>
      <c r="G777" s="112"/>
      <c r="H777" s="24"/>
      <c r="I777" s="24"/>
      <c r="J777" s="24"/>
      <c r="K777" s="24"/>
      <c r="L777" s="24"/>
      <c r="M777" s="24"/>
      <c r="T777" s="24"/>
      <c r="U777" s="24"/>
      <c r="V777" s="24"/>
      <c r="W777" s="24"/>
      <c r="X777" s="101"/>
    </row>
    <row r="778" spans="1:24" ht="15" x14ac:dyDescent="0.2">
      <c r="A778" s="37"/>
      <c r="B778" s="16"/>
      <c r="C778" s="111"/>
      <c r="D778" s="217"/>
      <c r="E778" s="219"/>
      <c r="F778" s="112"/>
      <c r="G778" s="112"/>
      <c r="H778" s="24"/>
      <c r="I778" s="24"/>
      <c r="J778" s="24"/>
      <c r="K778" s="24"/>
      <c r="L778" s="24"/>
      <c r="M778" s="24"/>
      <c r="T778" s="24"/>
      <c r="U778" s="24"/>
      <c r="V778" s="24"/>
      <c r="W778" s="24"/>
      <c r="X778" s="101"/>
    </row>
    <row r="779" spans="1:24" ht="15" x14ac:dyDescent="0.2">
      <c r="A779" s="37"/>
      <c r="B779" s="16"/>
      <c r="C779" s="111"/>
      <c r="D779" s="217"/>
      <c r="E779" s="219"/>
      <c r="F779" s="112"/>
      <c r="G779" s="112"/>
      <c r="H779" s="24"/>
      <c r="I779" s="24"/>
      <c r="J779" s="24"/>
      <c r="K779" s="24"/>
      <c r="L779" s="24"/>
      <c r="M779" s="24"/>
      <c r="T779" s="24"/>
      <c r="U779" s="24"/>
      <c r="V779" s="24"/>
      <c r="W779" s="24"/>
      <c r="X779" s="101"/>
    </row>
    <row r="780" spans="1:24" ht="15.75" x14ac:dyDescent="0.25">
      <c r="A780" s="102" t="s">
        <v>753</v>
      </c>
      <c r="B780" s="100"/>
      <c r="C780" s="100"/>
      <c r="H780" s="24"/>
      <c r="I780" s="24"/>
      <c r="J780" s="24"/>
      <c r="K780" s="24"/>
      <c r="L780" s="24"/>
      <c r="M780" s="24"/>
      <c r="T780" s="24"/>
      <c r="U780" s="24"/>
      <c r="V780" s="24"/>
      <c r="W780" s="24"/>
      <c r="X780" s="101"/>
    </row>
    <row r="781" spans="1:24" ht="15.75" x14ac:dyDescent="0.25">
      <c r="A781" s="24" t="s">
        <v>616</v>
      </c>
      <c r="B781" s="100"/>
      <c r="C781" s="100"/>
      <c r="H781" s="24"/>
      <c r="I781" s="24"/>
      <c r="J781" s="24"/>
      <c r="K781" s="24"/>
      <c r="L781" s="24"/>
      <c r="M781" s="24"/>
      <c r="T781" s="24"/>
      <c r="U781" s="24"/>
      <c r="V781" s="24"/>
      <c r="W781" s="24"/>
      <c r="X781" s="101"/>
    </row>
    <row r="782" spans="1:24" ht="15.75" x14ac:dyDescent="0.25">
      <c r="A782" s="100"/>
      <c r="B782" s="100"/>
      <c r="C782" s="100"/>
      <c r="H782" s="24"/>
      <c r="I782" s="24"/>
      <c r="J782" s="24"/>
      <c r="K782" s="24"/>
      <c r="L782" s="24"/>
      <c r="M782" s="24"/>
      <c r="T782" s="24"/>
      <c r="U782" s="24"/>
      <c r="V782" s="24"/>
      <c r="W782" s="24"/>
      <c r="X782" s="101"/>
    </row>
    <row r="783" spans="1:24" ht="15.75" x14ac:dyDescent="0.25">
      <c r="A783" s="102" t="s">
        <v>754</v>
      </c>
      <c r="B783" s="100"/>
      <c r="C783" s="100"/>
      <c r="H783" s="24"/>
      <c r="I783" s="24"/>
      <c r="J783" s="24"/>
      <c r="K783" s="24"/>
      <c r="L783" s="24"/>
      <c r="M783" s="24"/>
      <c r="T783" s="24"/>
      <c r="U783" s="24"/>
      <c r="V783" s="24"/>
      <c r="W783" s="24"/>
      <c r="X783" s="101"/>
    </row>
    <row r="784" spans="1:24" ht="15.75" x14ac:dyDescent="0.25">
      <c r="A784" s="24" t="s">
        <v>616</v>
      </c>
      <c r="B784" s="100"/>
      <c r="C784" s="100"/>
      <c r="H784" s="24"/>
      <c r="I784" s="24"/>
      <c r="J784" s="24"/>
      <c r="K784" s="24"/>
      <c r="L784" s="24"/>
      <c r="M784" s="24"/>
      <c r="T784" s="24"/>
      <c r="U784" s="24"/>
      <c r="V784" s="24"/>
      <c r="W784" s="24"/>
      <c r="X784" s="101"/>
    </row>
    <row r="785" spans="1:25" ht="15.75" x14ac:dyDescent="0.25">
      <c r="A785" s="100"/>
      <c r="B785" s="100"/>
      <c r="C785" s="100"/>
      <c r="H785" s="24"/>
      <c r="I785" s="24"/>
      <c r="J785" s="24"/>
      <c r="K785" s="24"/>
      <c r="L785" s="24"/>
      <c r="M785" s="24"/>
      <c r="T785" s="24"/>
      <c r="U785" s="24"/>
      <c r="V785" s="24"/>
      <c r="W785" s="24"/>
      <c r="X785" s="101"/>
    </row>
    <row r="786" spans="1:25" ht="15.75" x14ac:dyDescent="0.25">
      <c r="A786" s="102" t="s">
        <v>755</v>
      </c>
      <c r="B786" s="100"/>
      <c r="C786" s="100"/>
      <c r="D786" s="112"/>
      <c r="E786" s="112"/>
      <c r="F786" s="112"/>
      <c r="H786" s="24"/>
      <c r="I786" s="24"/>
      <c r="J786" s="24"/>
      <c r="K786" s="24"/>
      <c r="L786" s="24"/>
      <c r="M786" s="24"/>
      <c r="N786" s="101"/>
      <c r="O786" s="101"/>
      <c r="P786" s="101"/>
      <c r="T786" s="24"/>
      <c r="U786" s="24"/>
      <c r="V786" s="113"/>
      <c r="W786" s="113"/>
      <c r="X786" s="113"/>
      <c r="Y786" s="113"/>
    </row>
    <row r="787" spans="1:25" ht="15.75" x14ac:dyDescent="0.25">
      <c r="A787" s="37"/>
      <c r="B787" s="100"/>
      <c r="C787" s="111" t="s">
        <v>21</v>
      </c>
      <c r="D787" s="112"/>
      <c r="E787" s="112"/>
      <c r="F787" s="112"/>
      <c r="H787" s="24"/>
      <c r="I787" s="24"/>
      <c r="J787" s="24"/>
      <c r="K787" s="24"/>
      <c r="L787" s="24"/>
      <c r="M787" s="24"/>
      <c r="N787" s="101"/>
      <c r="O787" s="101"/>
      <c r="P787" s="101"/>
      <c r="T787" s="24"/>
      <c r="U787" s="24"/>
      <c r="V787" s="113"/>
      <c r="W787" s="113"/>
      <c r="X787" s="113"/>
      <c r="Y787" s="113"/>
    </row>
    <row r="788" spans="1:25" ht="15.75" x14ac:dyDescent="0.25">
      <c r="A788" s="37"/>
      <c r="B788" s="100"/>
      <c r="C788" s="111" t="s">
        <v>23</v>
      </c>
      <c r="E788" s="112"/>
      <c r="F788" s="112"/>
      <c r="G788" s="112" t="s">
        <v>498</v>
      </c>
      <c r="H788" s="24"/>
      <c r="I788" s="24"/>
      <c r="J788" s="24"/>
      <c r="K788" s="24"/>
      <c r="L788" s="24"/>
      <c r="M788" s="24"/>
      <c r="N788" s="101"/>
      <c r="O788" s="101"/>
      <c r="P788" s="101"/>
      <c r="T788" s="24"/>
      <c r="U788" s="24"/>
      <c r="V788" s="113"/>
      <c r="W788" s="113"/>
      <c r="X788" s="113"/>
      <c r="Y788" s="113"/>
    </row>
    <row r="789" spans="1:25" ht="15.75" x14ac:dyDescent="0.25">
      <c r="A789" s="103" t="s">
        <v>28</v>
      </c>
      <c r="B789" s="100"/>
      <c r="C789" s="105" t="s">
        <v>29</v>
      </c>
      <c r="D789" s="105" t="s">
        <v>500</v>
      </c>
      <c r="E789" s="106"/>
      <c r="F789" s="106"/>
      <c r="G789" s="106" t="s">
        <v>499</v>
      </c>
      <c r="H789" s="24"/>
      <c r="I789" s="24"/>
      <c r="J789" s="24"/>
      <c r="K789" s="24"/>
      <c r="L789" s="24"/>
      <c r="M789" s="24"/>
      <c r="N789" s="101"/>
      <c r="O789" s="101"/>
      <c r="P789" s="101"/>
      <c r="T789" s="24"/>
      <c r="U789" s="24"/>
      <c r="V789" s="113"/>
      <c r="W789" s="113"/>
      <c r="X789" s="113"/>
      <c r="Y789" s="113"/>
    </row>
    <row r="790" spans="1:25" x14ac:dyDescent="0.2">
      <c r="A790" s="24" t="s">
        <v>132</v>
      </c>
      <c r="C790" s="24" t="s">
        <v>133</v>
      </c>
      <c r="D790" s="112">
        <v>1E-3</v>
      </c>
      <c r="G790" s="24" t="s">
        <v>756</v>
      </c>
      <c r="H790" s="24"/>
      <c r="I790" s="24"/>
      <c r="J790" s="24"/>
      <c r="K790" s="24"/>
      <c r="L790" s="24"/>
      <c r="M790" s="24"/>
      <c r="T790" s="24"/>
      <c r="U790" s="24"/>
      <c r="V790" s="24"/>
      <c r="W790" s="24"/>
      <c r="X790" s="101"/>
    </row>
    <row r="791" spans="1:25" x14ac:dyDescent="0.2">
      <c r="A791" s="24" t="s">
        <v>447</v>
      </c>
      <c r="C791" s="24" t="s">
        <v>501</v>
      </c>
      <c r="D791" s="112">
        <v>2.5000000000000001E-3</v>
      </c>
      <c r="G791" s="24" t="s">
        <v>747</v>
      </c>
      <c r="H791" s="24"/>
      <c r="I791" s="24"/>
      <c r="J791" s="24"/>
      <c r="K791" s="24"/>
      <c r="L791" s="24"/>
      <c r="M791" s="24"/>
      <c r="T791" s="24"/>
      <c r="U791" s="24"/>
      <c r="V791" s="24"/>
      <c r="W791" s="24"/>
      <c r="X791" s="101"/>
    </row>
    <row r="792" spans="1:25" x14ac:dyDescent="0.2">
      <c r="A792" s="24" t="s">
        <v>317</v>
      </c>
      <c r="C792" s="24" t="s">
        <v>749</v>
      </c>
      <c r="D792" s="112">
        <v>2.5000000000000001E-3</v>
      </c>
      <c r="G792" s="109" t="s">
        <v>737</v>
      </c>
      <c r="H792" s="24"/>
      <c r="I792" s="24"/>
      <c r="J792" s="24"/>
      <c r="K792" s="24"/>
      <c r="L792" s="24"/>
      <c r="M792" s="24"/>
      <c r="T792" s="24"/>
      <c r="U792" s="24"/>
      <c r="V792" s="24"/>
      <c r="W792" s="24"/>
      <c r="X792" s="101"/>
    </row>
    <row r="793" spans="1:25" x14ac:dyDescent="0.2">
      <c r="A793" s="24" t="s">
        <v>369</v>
      </c>
      <c r="C793" s="24" t="s">
        <v>370</v>
      </c>
      <c r="D793" s="112">
        <v>2.5000000000000001E-3</v>
      </c>
      <c r="G793" s="24" t="s">
        <v>752</v>
      </c>
      <c r="H793" s="24"/>
      <c r="I793" s="24"/>
      <c r="J793" s="24"/>
      <c r="K793" s="24"/>
      <c r="L793" s="24"/>
      <c r="M793" s="24"/>
      <c r="T793" s="24"/>
      <c r="U793" s="24"/>
      <c r="V793" s="24"/>
      <c r="W793" s="24"/>
      <c r="X793" s="101"/>
    </row>
    <row r="794" spans="1:25" x14ac:dyDescent="0.2">
      <c r="A794" s="24" t="s">
        <v>519</v>
      </c>
      <c r="C794" s="24" t="s">
        <v>520</v>
      </c>
      <c r="D794" s="112">
        <v>2.5000000000000001E-3</v>
      </c>
      <c r="G794" s="24" t="s">
        <v>752</v>
      </c>
      <c r="H794" s="24"/>
      <c r="I794" s="24"/>
      <c r="J794" s="24"/>
      <c r="K794" s="24"/>
      <c r="L794" s="24"/>
      <c r="M794" s="24"/>
      <c r="T794" s="24"/>
      <c r="U794" s="24"/>
      <c r="V794" s="24"/>
      <c r="W794" s="24"/>
      <c r="X794" s="101"/>
    </row>
    <row r="795" spans="1:25" x14ac:dyDescent="0.2">
      <c r="H795" s="24"/>
      <c r="I795" s="24"/>
      <c r="J795" s="24"/>
      <c r="K795" s="24"/>
      <c r="L795" s="24"/>
      <c r="M795" s="24"/>
      <c r="T795" s="24"/>
      <c r="U795" s="24"/>
      <c r="V795" s="24"/>
      <c r="W795" s="24"/>
      <c r="X795" s="101"/>
    </row>
    <row r="796" spans="1:25" ht="15.75" x14ac:dyDescent="0.25">
      <c r="A796" s="102" t="s">
        <v>497</v>
      </c>
      <c r="B796" s="100"/>
      <c r="C796" s="100"/>
      <c r="D796" s="112"/>
      <c r="E796" s="112"/>
      <c r="F796" s="112"/>
      <c r="H796" s="24"/>
      <c r="I796" s="24"/>
      <c r="J796" s="24"/>
      <c r="K796" s="24"/>
      <c r="L796" s="24"/>
      <c r="M796" s="24"/>
      <c r="N796" s="101"/>
      <c r="O796" s="101"/>
      <c r="P796" s="101"/>
      <c r="T796" s="24"/>
      <c r="U796" s="24"/>
      <c r="V796" s="113"/>
      <c r="W796" s="113"/>
      <c r="X796" s="113"/>
      <c r="Y796" s="113"/>
    </row>
    <row r="797" spans="1:25" ht="15.75" x14ac:dyDescent="0.25">
      <c r="A797" s="37"/>
      <c r="B797" s="100"/>
      <c r="C797" s="111" t="s">
        <v>21</v>
      </c>
      <c r="D797" s="112"/>
      <c r="E797" s="112"/>
      <c r="F797" s="112"/>
      <c r="H797" s="24"/>
      <c r="I797" s="24"/>
      <c r="J797" s="24"/>
      <c r="K797" s="24"/>
      <c r="L797" s="24"/>
      <c r="M797" s="24"/>
      <c r="N797" s="101"/>
      <c r="O797" s="101"/>
      <c r="P797" s="101"/>
      <c r="T797" s="24"/>
      <c r="U797" s="24"/>
      <c r="V797" s="113"/>
      <c r="W797" s="113"/>
      <c r="X797" s="113"/>
      <c r="Y797" s="113"/>
    </row>
    <row r="798" spans="1:25" ht="15.75" x14ac:dyDescent="0.25">
      <c r="A798" s="37"/>
      <c r="B798" s="100"/>
      <c r="C798" s="111" t="s">
        <v>23</v>
      </c>
      <c r="E798" s="112"/>
      <c r="F798" s="112"/>
      <c r="G798" s="112" t="s">
        <v>498</v>
      </c>
      <c r="H798" s="24"/>
      <c r="I798" s="24"/>
      <c r="J798" s="24"/>
      <c r="K798" s="24"/>
      <c r="L798" s="24"/>
      <c r="M798" s="24"/>
      <c r="N798" s="101"/>
      <c r="O798" s="101"/>
      <c r="P798" s="101"/>
      <c r="T798" s="24"/>
      <c r="U798" s="24"/>
      <c r="V798" s="113"/>
      <c r="W798" s="113"/>
      <c r="X798" s="113"/>
      <c r="Y798" s="113"/>
    </row>
    <row r="799" spans="1:25" ht="15.75" x14ac:dyDescent="0.25">
      <c r="A799" s="103" t="s">
        <v>28</v>
      </c>
      <c r="B799" s="100"/>
      <c r="C799" s="105" t="s">
        <v>29</v>
      </c>
      <c r="D799" s="105" t="s">
        <v>500</v>
      </c>
      <c r="E799" s="106"/>
      <c r="F799" s="106"/>
      <c r="G799" s="106" t="s">
        <v>499</v>
      </c>
      <c r="H799" s="24"/>
      <c r="I799" s="24"/>
      <c r="J799" s="24"/>
      <c r="K799" s="24"/>
      <c r="L799" s="24"/>
      <c r="M799" s="24"/>
      <c r="N799" s="101"/>
      <c r="O799" s="101"/>
      <c r="P799" s="101"/>
      <c r="T799" s="24"/>
      <c r="U799" s="24"/>
      <c r="V799" s="113"/>
      <c r="W799" s="113"/>
      <c r="X799" s="113"/>
      <c r="Y799" s="113"/>
    </row>
    <row r="800" spans="1:25" x14ac:dyDescent="0.2">
      <c r="A800" s="109" t="s">
        <v>757</v>
      </c>
      <c r="C800" s="24" t="s">
        <v>620</v>
      </c>
      <c r="D800" s="112">
        <v>0.01</v>
      </c>
      <c r="E800" s="112"/>
      <c r="F800" s="112"/>
      <c r="G800" s="218" t="s">
        <v>758</v>
      </c>
      <c r="H800" s="24"/>
      <c r="I800" s="24"/>
      <c r="J800" s="24"/>
      <c r="K800" s="24"/>
      <c r="L800" s="24"/>
      <c r="M800" s="24"/>
      <c r="N800" s="101"/>
      <c r="O800" s="101"/>
      <c r="P800" s="101"/>
      <c r="T800" s="24"/>
      <c r="U800" s="24"/>
      <c r="V800" s="113"/>
      <c r="W800" s="113"/>
      <c r="X800" s="113"/>
      <c r="Y800" s="113"/>
    </row>
    <row r="801" spans="1:25" x14ac:dyDescent="0.2">
      <c r="A801" s="37" t="s">
        <v>140</v>
      </c>
      <c r="C801" s="24" t="s">
        <v>759</v>
      </c>
      <c r="D801" s="112">
        <v>0.01</v>
      </c>
      <c r="E801" s="112"/>
      <c r="F801" s="112"/>
      <c r="G801" s="24" t="s">
        <v>760</v>
      </c>
      <c r="H801" s="24"/>
      <c r="I801" s="24"/>
      <c r="J801" s="24"/>
      <c r="K801" s="24"/>
      <c r="L801" s="24"/>
      <c r="M801" s="24"/>
      <c r="N801" s="101"/>
      <c r="O801" s="101"/>
      <c r="P801" s="101"/>
      <c r="T801" s="24"/>
      <c r="U801" s="24"/>
      <c r="V801" s="113"/>
      <c r="W801" s="113"/>
      <c r="X801" s="113"/>
      <c r="Y801" s="113"/>
    </row>
    <row r="802" spans="1:25" ht="15.75" x14ac:dyDescent="0.25">
      <c r="A802" s="100"/>
      <c r="B802" s="100"/>
      <c r="C802" s="100"/>
      <c r="H802" s="24"/>
      <c r="I802" s="24"/>
      <c r="J802" s="24"/>
      <c r="K802" s="24"/>
      <c r="L802" s="24"/>
      <c r="M802" s="24"/>
      <c r="T802" s="24"/>
      <c r="U802" s="24"/>
      <c r="V802" s="24"/>
      <c r="W802" s="24"/>
      <c r="X802" s="101"/>
    </row>
    <row r="803" spans="1:25" ht="15.75" x14ac:dyDescent="0.25">
      <c r="A803" s="102" t="s">
        <v>761</v>
      </c>
      <c r="B803" s="100"/>
      <c r="C803" s="100"/>
      <c r="H803" s="24"/>
      <c r="I803" s="24"/>
      <c r="J803" s="24"/>
      <c r="K803" s="24"/>
      <c r="L803" s="24"/>
      <c r="M803" s="24"/>
      <c r="T803" s="24"/>
      <c r="U803" s="24"/>
      <c r="V803" s="24"/>
      <c r="W803" s="24"/>
      <c r="X803" s="101"/>
    </row>
    <row r="804" spans="1:25" x14ac:dyDescent="0.2">
      <c r="A804" s="109" t="s">
        <v>762</v>
      </c>
      <c r="B804" s="213"/>
      <c r="C804" s="213"/>
      <c r="D804" s="32"/>
      <c r="E804" s="32"/>
      <c r="F804" s="32"/>
      <c r="G804" s="32"/>
      <c r="H804" s="32"/>
      <c r="I804" s="32"/>
      <c r="J804" s="32"/>
      <c r="K804" s="32"/>
      <c r="L804" s="32"/>
      <c r="M804" s="32"/>
      <c r="N804" s="32"/>
      <c r="O804" s="32"/>
      <c r="P804" s="32"/>
      <c r="Q804" s="32"/>
      <c r="R804" s="32"/>
      <c r="S804" s="32"/>
      <c r="X804" s="32"/>
    </row>
    <row r="805" spans="1:25" ht="15.75" x14ac:dyDescent="0.25">
      <c r="A805" s="100"/>
      <c r="B805" s="100"/>
      <c r="C805" s="100"/>
      <c r="H805" s="24"/>
      <c r="I805" s="24"/>
      <c r="J805" s="24"/>
      <c r="K805" s="24"/>
      <c r="L805" s="24"/>
      <c r="M805" s="24"/>
      <c r="T805" s="24"/>
      <c r="U805" s="24"/>
      <c r="V805" s="24"/>
      <c r="W805" s="24"/>
      <c r="X805" s="101"/>
    </row>
    <row r="806" spans="1:25" ht="15.75" x14ac:dyDescent="0.25">
      <c r="A806" s="100"/>
      <c r="B806" s="100"/>
      <c r="C806" s="100"/>
      <c r="H806" s="24"/>
      <c r="I806" s="24"/>
      <c r="J806" s="24"/>
      <c r="K806" s="24"/>
      <c r="L806" s="24"/>
      <c r="M806" s="24"/>
      <c r="T806" s="24"/>
      <c r="U806" s="24"/>
      <c r="V806" s="24"/>
      <c r="W806" s="24"/>
      <c r="X806" s="101"/>
    </row>
    <row r="807" spans="1:25" ht="15.75" x14ac:dyDescent="0.25">
      <c r="A807" s="102" t="s">
        <v>763</v>
      </c>
      <c r="B807" s="100"/>
      <c r="C807" s="100"/>
      <c r="H807" s="24"/>
      <c r="I807" s="24"/>
      <c r="J807" s="24"/>
      <c r="K807" s="24"/>
      <c r="L807" s="24"/>
      <c r="M807" s="24"/>
      <c r="T807" s="24"/>
      <c r="U807" s="24"/>
      <c r="V807" s="24"/>
      <c r="W807" s="24"/>
      <c r="X807" s="101"/>
    </row>
    <row r="808" spans="1:25" ht="15.75" x14ac:dyDescent="0.25">
      <c r="A808" s="16" t="s">
        <v>764</v>
      </c>
      <c r="B808" s="100"/>
      <c r="C808" s="100"/>
      <c r="H808" s="24"/>
      <c r="I808" s="24"/>
      <c r="J808" s="24"/>
      <c r="K808" s="24"/>
      <c r="L808" s="24"/>
      <c r="M808" s="24"/>
      <c r="T808" s="24"/>
      <c r="U808" s="24"/>
      <c r="V808" s="24"/>
      <c r="W808" s="24"/>
      <c r="X808" s="101"/>
    </row>
    <row r="809" spans="1:25" ht="15.75" x14ac:dyDescent="0.25">
      <c r="A809" s="100"/>
      <c r="B809" s="100"/>
      <c r="C809" s="100"/>
      <c r="H809" s="24"/>
      <c r="I809" s="24"/>
      <c r="J809" s="24"/>
      <c r="K809" s="24"/>
      <c r="L809" s="24"/>
      <c r="M809" s="24"/>
      <c r="T809" s="24"/>
      <c r="U809" s="24"/>
      <c r="V809" s="24"/>
      <c r="W809" s="24"/>
      <c r="X809" s="101"/>
    </row>
    <row r="810" spans="1:25" ht="15.75" x14ac:dyDescent="0.25">
      <c r="A810" s="102" t="s">
        <v>765</v>
      </c>
      <c r="B810" s="100"/>
      <c r="C810" s="100"/>
      <c r="H810" s="24"/>
      <c r="I810" s="24"/>
      <c r="J810" s="24"/>
      <c r="K810" s="24"/>
      <c r="L810" s="24"/>
      <c r="M810" s="24"/>
      <c r="T810" s="24"/>
      <c r="U810" s="24"/>
      <c r="V810" s="24"/>
      <c r="W810" s="24"/>
      <c r="X810" s="101"/>
    </row>
    <row r="811" spans="1:25" ht="15.75" x14ac:dyDescent="0.25">
      <c r="A811" s="16" t="s">
        <v>766</v>
      </c>
      <c r="B811" s="100"/>
      <c r="C811" s="100"/>
      <c r="H811" s="24"/>
      <c r="I811" s="24"/>
      <c r="J811" s="24"/>
      <c r="K811" s="24"/>
      <c r="L811" s="24"/>
      <c r="M811" s="24"/>
      <c r="T811" s="24"/>
      <c r="U811" s="24"/>
      <c r="V811" s="24"/>
      <c r="W811" s="24"/>
      <c r="X811" s="101"/>
    </row>
    <row r="812" spans="1:25" ht="15.75" x14ac:dyDescent="0.25">
      <c r="A812" s="16" t="s">
        <v>767</v>
      </c>
      <c r="B812" s="100"/>
      <c r="C812" s="100"/>
      <c r="H812" s="24"/>
      <c r="I812" s="24"/>
      <c r="J812" s="24"/>
      <c r="K812" s="24"/>
      <c r="L812" s="24"/>
      <c r="M812" s="24"/>
      <c r="T812" s="24"/>
      <c r="U812" s="24"/>
      <c r="V812" s="24"/>
      <c r="W812" s="24"/>
      <c r="X812" s="101"/>
    </row>
    <row r="813" spans="1:25" ht="15.75" x14ac:dyDescent="0.25">
      <c r="A813" s="16" t="s">
        <v>768</v>
      </c>
      <c r="B813" s="100"/>
      <c r="C813" s="100"/>
      <c r="H813" s="24"/>
      <c r="I813" s="24"/>
      <c r="J813" s="24"/>
      <c r="K813" s="24"/>
      <c r="L813" s="24"/>
      <c r="M813" s="24"/>
      <c r="T813" s="24"/>
      <c r="U813" s="24"/>
      <c r="V813" s="24"/>
      <c r="W813" s="24"/>
      <c r="X813" s="101"/>
    </row>
    <row r="814" spans="1:25" ht="15.75" x14ac:dyDescent="0.25">
      <c r="A814" s="16" t="s">
        <v>769</v>
      </c>
      <c r="B814" s="100"/>
      <c r="C814" s="100"/>
      <c r="H814" s="24"/>
      <c r="I814" s="24"/>
      <c r="J814" s="24"/>
      <c r="K814" s="24"/>
      <c r="L814" s="24"/>
      <c r="M814" s="24"/>
      <c r="T814" s="24"/>
      <c r="U814" s="24"/>
      <c r="V814" s="24"/>
      <c r="W814" s="24"/>
      <c r="X814" s="101"/>
    </row>
    <row r="815" spans="1:25" ht="15.75" x14ac:dyDescent="0.25">
      <c r="A815" s="16" t="s">
        <v>770</v>
      </c>
      <c r="B815" s="100"/>
      <c r="C815" s="100"/>
      <c r="H815" s="24"/>
      <c r="I815" s="24"/>
      <c r="J815" s="24"/>
      <c r="K815" s="24"/>
      <c r="L815" s="24"/>
      <c r="M815" s="24"/>
      <c r="T815" s="24"/>
      <c r="U815" s="24"/>
      <c r="V815" s="24"/>
      <c r="W815" s="24"/>
      <c r="X815" s="101"/>
    </row>
    <row r="816" spans="1:25" ht="15.75" x14ac:dyDescent="0.25">
      <c r="A816" s="16" t="s">
        <v>771</v>
      </c>
      <c r="B816" s="100"/>
      <c r="C816" s="100"/>
      <c r="H816" s="24"/>
      <c r="I816" s="24"/>
      <c r="J816" s="24"/>
      <c r="K816" s="24"/>
      <c r="L816" s="24"/>
      <c r="M816" s="24"/>
      <c r="T816" s="24"/>
      <c r="U816" s="24"/>
      <c r="V816" s="24"/>
      <c r="W816" s="24"/>
      <c r="X816" s="101"/>
    </row>
    <row r="817" spans="1:24" ht="15.75" x14ac:dyDescent="0.25">
      <c r="A817" s="16" t="s">
        <v>772</v>
      </c>
      <c r="B817" s="100"/>
      <c r="C817" s="100"/>
      <c r="H817" s="24"/>
      <c r="I817" s="24"/>
      <c r="J817" s="24"/>
      <c r="K817" s="24"/>
      <c r="L817" s="24"/>
      <c r="M817" s="24"/>
      <c r="T817" s="24"/>
      <c r="U817" s="24"/>
      <c r="V817" s="24"/>
      <c r="W817" s="24"/>
      <c r="X817" s="101"/>
    </row>
    <row r="818" spans="1:24" ht="15.75" x14ac:dyDescent="0.25">
      <c r="A818" s="16" t="s">
        <v>773</v>
      </c>
      <c r="B818" s="100"/>
      <c r="C818" s="100"/>
      <c r="H818" s="24"/>
      <c r="I818" s="24"/>
      <c r="J818" s="24"/>
      <c r="K818" s="24"/>
      <c r="L818" s="24"/>
      <c r="M818" s="24"/>
      <c r="T818" s="24"/>
      <c r="U818" s="24"/>
      <c r="V818" s="24"/>
      <c r="W818" s="24"/>
      <c r="X818" s="101"/>
    </row>
    <row r="819" spans="1:24" ht="15.75" x14ac:dyDescent="0.25">
      <c r="A819" s="16"/>
      <c r="B819" s="100"/>
      <c r="C819" s="100"/>
      <c r="H819" s="24"/>
      <c r="I819" s="24"/>
      <c r="J819" s="24"/>
      <c r="K819" s="24"/>
      <c r="L819" s="24"/>
      <c r="M819" s="24"/>
      <c r="T819" s="24"/>
      <c r="U819" s="24"/>
      <c r="V819" s="24"/>
      <c r="W819" s="24"/>
      <c r="X819" s="101"/>
    </row>
    <row r="820" spans="1:24" ht="15.75" x14ac:dyDescent="0.25">
      <c r="A820" s="102" t="s">
        <v>774</v>
      </c>
      <c r="B820" s="100"/>
      <c r="C820" s="100"/>
      <c r="H820" s="24"/>
      <c r="I820" s="24"/>
      <c r="J820" s="24"/>
      <c r="K820" s="24"/>
      <c r="L820" s="24"/>
      <c r="M820" s="24"/>
      <c r="T820" s="24"/>
      <c r="U820" s="24"/>
      <c r="V820" s="24"/>
      <c r="W820" s="24"/>
      <c r="X820" s="101"/>
    </row>
    <row r="821" spans="1:24" ht="15.75" x14ac:dyDescent="0.25">
      <c r="A821" s="16" t="s">
        <v>764</v>
      </c>
      <c r="B821" s="100"/>
      <c r="C821" s="100"/>
      <c r="H821" s="24"/>
      <c r="I821" s="24"/>
      <c r="J821" s="24"/>
      <c r="K821" s="24"/>
      <c r="L821" s="24"/>
      <c r="M821" s="24"/>
      <c r="T821" s="24"/>
      <c r="U821" s="24"/>
      <c r="V821" s="24"/>
      <c r="W821" s="24"/>
      <c r="X821" s="101"/>
    </row>
    <row r="822" spans="1:24" ht="15.75" x14ac:dyDescent="0.25">
      <c r="A822" s="100"/>
      <c r="B822" s="100"/>
      <c r="C822" s="100"/>
      <c r="H822" s="24"/>
      <c r="I822" s="24"/>
      <c r="J822" s="24"/>
      <c r="K822" s="24"/>
      <c r="L822" s="24"/>
      <c r="M822" s="24"/>
      <c r="T822" s="24"/>
      <c r="U822" s="24"/>
      <c r="V822" s="24"/>
      <c r="W822" s="24"/>
      <c r="X822" s="101"/>
    </row>
    <row r="823" spans="1:24" ht="15.75" x14ac:dyDescent="0.25">
      <c r="A823" s="102" t="s">
        <v>775</v>
      </c>
      <c r="B823" s="100"/>
      <c r="C823" s="100"/>
      <c r="H823" s="24"/>
      <c r="I823" s="24"/>
      <c r="J823" s="24"/>
      <c r="K823" s="24"/>
      <c r="L823" s="24"/>
      <c r="M823" s="24"/>
      <c r="T823" s="24"/>
      <c r="U823" s="24"/>
      <c r="V823" s="24"/>
      <c r="W823" s="24"/>
      <c r="X823" s="101"/>
    </row>
    <row r="824" spans="1:24" ht="15.75" x14ac:dyDescent="0.25">
      <c r="A824" s="16" t="s">
        <v>764</v>
      </c>
      <c r="B824" s="100"/>
      <c r="C824" s="100"/>
      <c r="H824" s="24"/>
      <c r="I824" s="24"/>
      <c r="J824" s="24"/>
      <c r="K824" s="24"/>
      <c r="L824" s="24"/>
      <c r="M824" s="24"/>
      <c r="T824" s="24"/>
      <c r="U824" s="24"/>
      <c r="V824" s="24"/>
      <c r="W824" s="24"/>
      <c r="X824" s="101"/>
    </row>
    <row r="825" spans="1:24" ht="15.75" x14ac:dyDescent="0.25">
      <c r="A825" s="100"/>
      <c r="B825" s="100"/>
      <c r="C825" s="100"/>
      <c r="H825" s="24"/>
      <c r="I825" s="24"/>
      <c r="J825" s="24"/>
      <c r="K825" s="24"/>
      <c r="L825" s="24"/>
      <c r="M825" s="24"/>
      <c r="T825" s="24"/>
      <c r="U825" s="24"/>
      <c r="V825" s="24"/>
      <c r="W825" s="24"/>
      <c r="X825" s="101"/>
    </row>
    <row r="826" spans="1:24" ht="15.75" x14ac:dyDescent="0.25">
      <c r="A826" s="102" t="s">
        <v>776</v>
      </c>
      <c r="B826" s="100"/>
      <c r="C826" s="100"/>
      <c r="H826" s="24"/>
      <c r="I826" s="24"/>
      <c r="J826" s="24"/>
      <c r="K826" s="24"/>
      <c r="L826" s="24"/>
      <c r="M826" s="24"/>
      <c r="T826" s="24"/>
      <c r="U826" s="24"/>
      <c r="V826" s="24"/>
      <c r="W826" s="24"/>
      <c r="X826" s="101"/>
    </row>
    <row r="827" spans="1:24" ht="15.75" x14ac:dyDescent="0.25">
      <c r="A827" s="109" t="s">
        <v>777</v>
      </c>
      <c r="B827" s="100"/>
      <c r="C827" s="100"/>
      <c r="H827" s="24"/>
      <c r="I827" s="24"/>
      <c r="J827" s="24"/>
      <c r="K827" s="24"/>
      <c r="L827" s="24"/>
      <c r="M827" s="24"/>
      <c r="T827" s="24"/>
      <c r="U827" s="24"/>
      <c r="V827" s="24"/>
      <c r="W827" s="24"/>
      <c r="X827" s="101"/>
    </row>
    <row r="828" spans="1:24" ht="15.75" x14ac:dyDescent="0.25">
      <c r="A828" s="109" t="s">
        <v>778</v>
      </c>
      <c r="B828" s="100"/>
      <c r="C828" s="100"/>
      <c r="H828" s="24"/>
      <c r="I828" s="24"/>
      <c r="J828" s="24"/>
      <c r="K828" s="24"/>
      <c r="L828" s="24"/>
      <c r="M828" s="24"/>
      <c r="T828" s="24"/>
      <c r="U828" s="24"/>
      <c r="V828" s="24"/>
      <c r="W828" s="24"/>
      <c r="X828" s="101"/>
    </row>
    <row r="829" spans="1:24" ht="15.75" x14ac:dyDescent="0.25">
      <c r="A829" s="109" t="s">
        <v>779</v>
      </c>
      <c r="B829" s="100"/>
      <c r="C829" s="100"/>
      <c r="H829" s="24"/>
      <c r="I829" s="24"/>
      <c r="J829" s="24"/>
      <c r="K829" s="24"/>
      <c r="L829" s="24"/>
      <c r="M829" s="24"/>
      <c r="T829" s="24"/>
      <c r="U829" s="24"/>
      <c r="V829" s="24"/>
      <c r="W829" s="24"/>
      <c r="X829" s="101"/>
    </row>
    <row r="830" spans="1:24" ht="15.75" x14ac:dyDescent="0.25">
      <c r="A830" s="109"/>
      <c r="B830" s="100"/>
      <c r="C830" s="100"/>
      <c r="H830" s="24"/>
      <c r="I830" s="24"/>
      <c r="J830" s="24"/>
      <c r="K830" s="24"/>
      <c r="L830" s="24"/>
      <c r="M830" s="24"/>
      <c r="T830" s="24"/>
      <c r="U830" s="24"/>
      <c r="V830" s="24"/>
      <c r="W830" s="24"/>
      <c r="X830" s="101"/>
    </row>
    <row r="831" spans="1:24" ht="15.75" x14ac:dyDescent="0.25">
      <c r="A831" s="102" t="s">
        <v>780</v>
      </c>
      <c r="B831" s="100"/>
      <c r="C831" s="100"/>
      <c r="H831" s="24"/>
      <c r="I831" s="24"/>
      <c r="J831" s="24"/>
      <c r="K831" s="24"/>
      <c r="L831" s="24"/>
      <c r="M831" s="24"/>
      <c r="T831" s="24"/>
      <c r="U831" s="24"/>
      <c r="V831" s="24"/>
      <c r="W831" s="24"/>
      <c r="X831" s="101"/>
    </row>
    <row r="832" spans="1:24" ht="15.75" x14ac:dyDescent="0.25">
      <c r="A832" s="109" t="s">
        <v>781</v>
      </c>
      <c r="B832" s="100"/>
      <c r="C832" s="100"/>
      <c r="H832" s="24"/>
      <c r="I832" s="24"/>
      <c r="J832" s="24"/>
      <c r="K832" s="24"/>
      <c r="L832" s="24"/>
      <c r="M832" s="24"/>
      <c r="T832" s="24"/>
      <c r="U832" s="24"/>
      <c r="V832" s="24"/>
      <c r="W832" s="24"/>
      <c r="X832" s="101"/>
    </row>
    <row r="833" spans="1:24" ht="15.75" x14ac:dyDescent="0.25">
      <c r="A833" s="109" t="s">
        <v>782</v>
      </c>
      <c r="B833" s="100"/>
      <c r="C833" s="100"/>
      <c r="H833" s="24"/>
      <c r="I833" s="24"/>
      <c r="J833" s="24"/>
      <c r="K833" s="24"/>
      <c r="L833" s="24"/>
      <c r="M833" s="24"/>
      <c r="T833" s="24"/>
      <c r="U833" s="24"/>
      <c r="V833" s="24"/>
      <c r="W833" s="24"/>
      <c r="X833" s="101"/>
    </row>
    <row r="834" spans="1:24" ht="15.75" x14ac:dyDescent="0.25">
      <c r="A834" s="109" t="s">
        <v>783</v>
      </c>
      <c r="B834" s="100"/>
      <c r="C834" s="100"/>
      <c r="H834" s="24"/>
      <c r="I834" s="24"/>
      <c r="J834" s="24"/>
      <c r="K834" s="24"/>
      <c r="L834" s="24"/>
      <c r="M834" s="24"/>
      <c r="T834" s="24"/>
      <c r="U834" s="24"/>
      <c r="V834" s="24"/>
      <c r="W834" s="24"/>
      <c r="X834" s="101"/>
    </row>
    <row r="835" spans="1:24" ht="15.75" x14ac:dyDescent="0.25">
      <c r="A835" s="109" t="s">
        <v>784</v>
      </c>
      <c r="B835" s="100"/>
      <c r="C835" s="100"/>
      <c r="H835" s="24"/>
      <c r="I835" s="24"/>
      <c r="J835" s="24"/>
      <c r="K835" s="24"/>
      <c r="L835" s="24"/>
      <c r="M835" s="24"/>
      <c r="T835" s="24"/>
      <c r="U835" s="24"/>
      <c r="V835" s="24"/>
      <c r="W835" s="24"/>
      <c r="X835" s="101"/>
    </row>
    <row r="836" spans="1:24" ht="15.75" x14ac:dyDescent="0.25">
      <c r="A836" s="100"/>
      <c r="B836" s="100"/>
      <c r="C836" s="100"/>
      <c r="H836" s="24"/>
      <c r="I836" s="24"/>
      <c r="J836" s="24"/>
      <c r="K836" s="24"/>
      <c r="L836" s="24"/>
      <c r="M836" s="24"/>
      <c r="T836" s="24"/>
      <c r="U836" s="24"/>
      <c r="V836" s="24"/>
      <c r="W836" s="24"/>
      <c r="X836" s="101"/>
    </row>
    <row r="837" spans="1:24" ht="15.75" x14ac:dyDescent="0.25">
      <c r="A837" s="102" t="s">
        <v>785</v>
      </c>
      <c r="B837" s="100"/>
      <c r="C837" s="100"/>
      <c r="H837" s="24"/>
      <c r="I837" s="24"/>
      <c r="J837" s="24"/>
      <c r="K837" s="24"/>
      <c r="L837" s="24"/>
      <c r="M837" s="24"/>
      <c r="T837" s="24"/>
      <c r="U837" s="24"/>
      <c r="V837" s="24"/>
      <c r="W837" s="24"/>
      <c r="X837" s="101"/>
    </row>
    <row r="838" spans="1:24" x14ac:dyDescent="0.2">
      <c r="A838" s="304" t="s">
        <v>786</v>
      </c>
      <c r="B838" s="304"/>
      <c r="C838" s="304"/>
      <c r="D838" s="305"/>
      <c r="E838" s="305"/>
      <c r="F838" s="305"/>
      <c r="G838" s="305"/>
      <c r="H838" s="305"/>
      <c r="I838" s="305"/>
      <c r="J838" s="305"/>
      <c r="K838" s="305"/>
      <c r="L838" s="305"/>
      <c r="M838" s="305"/>
      <c r="N838" s="305"/>
      <c r="O838" s="305"/>
      <c r="P838" s="305"/>
      <c r="Q838" s="305"/>
      <c r="R838" s="305"/>
      <c r="S838" s="305"/>
      <c r="T838" s="305"/>
      <c r="U838" s="305"/>
      <c r="V838" s="305"/>
      <c r="W838" s="305"/>
      <c r="X838" s="305"/>
    </row>
    <row r="839" spans="1:24" x14ac:dyDescent="0.2">
      <c r="A839" s="304" t="s">
        <v>787</v>
      </c>
      <c r="B839" s="304"/>
      <c r="C839" s="304"/>
      <c r="D839" s="305"/>
      <c r="E839" s="305"/>
      <c r="F839" s="305"/>
      <c r="G839" s="305"/>
      <c r="H839" s="305"/>
      <c r="I839" s="305"/>
      <c r="J839" s="305"/>
      <c r="K839" s="305"/>
      <c r="L839" s="305"/>
      <c r="M839" s="305"/>
      <c r="N839" s="305"/>
      <c r="O839" s="305"/>
      <c r="P839" s="305"/>
      <c r="Q839" s="305"/>
      <c r="R839" s="305"/>
      <c r="S839" s="305"/>
      <c r="T839" s="305"/>
      <c r="U839" s="305"/>
      <c r="V839" s="305"/>
      <c r="W839" s="305"/>
      <c r="X839" s="305"/>
    </row>
    <row r="840" spans="1:24" ht="15.75" x14ac:dyDescent="0.25">
      <c r="A840" s="109" t="s">
        <v>788</v>
      </c>
      <c r="B840" s="100"/>
      <c r="C840" s="100"/>
      <c r="H840" s="24"/>
      <c r="I840" s="24"/>
      <c r="J840" s="24"/>
      <c r="K840" s="24"/>
      <c r="L840" s="24"/>
      <c r="M840" s="24"/>
      <c r="T840" s="24"/>
      <c r="U840" s="24"/>
      <c r="V840" s="24"/>
      <c r="W840" s="24"/>
      <c r="X840" s="101"/>
    </row>
    <row r="841" spans="1:24" ht="15.75" x14ac:dyDescent="0.25">
      <c r="A841" s="100"/>
      <c r="B841" s="100"/>
      <c r="C841" s="100"/>
      <c r="H841" s="24"/>
      <c r="I841" s="24"/>
      <c r="J841" s="24"/>
      <c r="K841" s="24"/>
      <c r="L841" s="24"/>
      <c r="M841" s="24"/>
      <c r="T841" s="24"/>
      <c r="U841" s="24"/>
      <c r="V841" s="24"/>
      <c r="W841" s="24"/>
      <c r="X841" s="101"/>
    </row>
    <row r="842" spans="1:24" ht="15.75" x14ac:dyDescent="0.25">
      <c r="A842" s="102" t="s">
        <v>789</v>
      </c>
      <c r="B842" s="100"/>
      <c r="C842" s="100"/>
      <c r="H842" s="24"/>
      <c r="I842" s="24"/>
      <c r="J842" s="24"/>
      <c r="K842" s="24"/>
      <c r="L842" s="24"/>
      <c r="M842" s="24"/>
      <c r="T842" s="24"/>
      <c r="U842" s="24"/>
      <c r="V842" s="24"/>
      <c r="W842" s="24"/>
      <c r="X842" s="101"/>
    </row>
    <row r="843" spans="1:24" x14ac:dyDescent="0.2">
      <c r="A843" s="304" t="s">
        <v>790</v>
      </c>
      <c r="B843" s="304"/>
      <c r="C843" s="304"/>
      <c r="D843" s="305"/>
      <c r="E843" s="305"/>
      <c r="F843" s="305"/>
      <c r="G843" s="305"/>
      <c r="H843" s="305"/>
      <c r="I843" s="305"/>
      <c r="J843" s="305"/>
      <c r="K843" s="305"/>
      <c r="L843" s="305"/>
      <c r="M843" s="305"/>
      <c r="N843" s="305"/>
      <c r="O843" s="305"/>
      <c r="P843" s="305"/>
      <c r="Q843" s="305"/>
      <c r="R843" s="305"/>
      <c r="S843" s="305"/>
      <c r="T843" s="305"/>
      <c r="U843" s="305"/>
      <c r="V843" s="305"/>
      <c r="W843" s="305"/>
      <c r="X843" s="305"/>
    </row>
    <row r="844" spans="1:24" x14ac:dyDescent="0.2">
      <c r="A844" s="304" t="s">
        <v>791</v>
      </c>
      <c r="B844" s="304"/>
      <c r="C844" s="304"/>
      <c r="D844" s="305"/>
      <c r="E844" s="305"/>
      <c r="F844" s="305"/>
      <c r="G844" s="305"/>
      <c r="H844" s="305"/>
      <c r="I844" s="305"/>
      <c r="J844" s="305"/>
      <c r="K844" s="305"/>
      <c r="L844" s="305"/>
      <c r="M844" s="305"/>
      <c r="N844" s="305"/>
      <c r="O844" s="305"/>
      <c r="P844" s="305"/>
      <c r="Q844" s="305"/>
      <c r="R844" s="305"/>
      <c r="S844" s="305"/>
      <c r="T844" s="305"/>
      <c r="U844" s="305"/>
      <c r="V844" s="305"/>
      <c r="W844" s="305"/>
      <c r="X844" s="305"/>
    </row>
    <row r="845" spans="1:24" x14ac:dyDescent="0.2">
      <c r="A845" s="304" t="s">
        <v>792</v>
      </c>
      <c r="B845" s="304"/>
      <c r="C845" s="304"/>
      <c r="D845" s="305"/>
      <c r="E845" s="305"/>
      <c r="F845" s="305"/>
      <c r="G845" s="305"/>
      <c r="H845" s="305"/>
      <c r="I845" s="305"/>
      <c r="J845" s="305"/>
      <c r="K845" s="305"/>
      <c r="L845" s="305"/>
      <c r="M845" s="305"/>
      <c r="N845" s="305"/>
      <c r="O845" s="305"/>
      <c r="P845" s="305"/>
      <c r="Q845" s="305"/>
      <c r="R845" s="305"/>
      <c r="S845" s="305"/>
      <c r="T845" s="305"/>
      <c r="U845" s="305"/>
      <c r="V845" s="305"/>
      <c r="W845" s="305"/>
      <c r="X845" s="305"/>
    </row>
    <row r="846" spans="1:24" ht="15.75" x14ac:dyDescent="0.25">
      <c r="A846" s="100"/>
      <c r="B846" s="100"/>
      <c r="C846" s="100"/>
      <c r="H846" s="24"/>
      <c r="I846" s="24"/>
      <c r="J846" s="24"/>
      <c r="K846" s="24"/>
      <c r="L846" s="24"/>
      <c r="M846" s="24"/>
      <c r="T846" s="24"/>
      <c r="U846" s="24"/>
      <c r="V846" s="24"/>
      <c r="W846" s="24"/>
      <c r="X846" s="101"/>
    </row>
    <row r="847" spans="1:24" ht="15.75" x14ac:dyDescent="0.25">
      <c r="A847" s="102" t="s">
        <v>793</v>
      </c>
      <c r="B847" s="100"/>
      <c r="C847" s="100"/>
      <c r="H847" s="24"/>
      <c r="I847" s="24"/>
      <c r="J847" s="24"/>
      <c r="K847" s="24"/>
      <c r="L847" s="24"/>
      <c r="M847" s="24"/>
      <c r="T847" s="24"/>
      <c r="U847" s="24"/>
      <c r="V847" s="24"/>
      <c r="W847" s="24"/>
      <c r="X847" s="101"/>
    </row>
    <row r="848" spans="1:24" x14ac:dyDescent="0.2">
      <c r="A848" s="304" t="s">
        <v>794</v>
      </c>
      <c r="B848" s="304"/>
      <c r="C848" s="304"/>
      <c r="D848" s="305"/>
      <c r="E848" s="305"/>
      <c r="F848" s="305"/>
      <c r="G848" s="305"/>
      <c r="H848" s="305"/>
      <c r="I848" s="305"/>
      <c r="J848" s="305"/>
      <c r="K848" s="305"/>
      <c r="L848" s="305"/>
      <c r="M848" s="305"/>
      <c r="N848" s="305"/>
      <c r="O848" s="305"/>
      <c r="P848" s="305"/>
      <c r="Q848" s="305"/>
      <c r="R848" s="305"/>
      <c r="S848" s="305"/>
      <c r="T848" s="305"/>
      <c r="U848" s="305"/>
      <c r="V848" s="305"/>
      <c r="W848" s="305"/>
      <c r="X848" s="305"/>
    </row>
    <row r="849" spans="1:24" x14ac:dyDescent="0.2">
      <c r="A849" s="214"/>
      <c r="B849" s="213"/>
      <c r="C849" s="213"/>
      <c r="D849" s="32"/>
      <c r="E849" s="32"/>
      <c r="F849" s="32"/>
      <c r="G849" s="32"/>
      <c r="H849" s="32"/>
      <c r="I849" s="32"/>
      <c r="J849" s="32"/>
      <c r="K849" s="32"/>
      <c r="L849" s="32"/>
      <c r="M849" s="32"/>
      <c r="N849" s="32"/>
      <c r="O849" s="32"/>
      <c r="P849" s="32"/>
      <c r="Q849" s="32"/>
      <c r="R849" s="32"/>
      <c r="S849" s="32"/>
    </row>
    <row r="850" spans="1:24" x14ac:dyDescent="0.2">
      <c r="A850" s="304" t="s">
        <v>795</v>
      </c>
      <c r="B850" s="304"/>
      <c r="C850" s="304"/>
      <c r="D850" s="305"/>
      <c r="E850" s="305"/>
      <c r="F850" s="305"/>
      <c r="G850" s="305"/>
      <c r="H850" s="305"/>
      <c r="I850" s="305"/>
      <c r="J850" s="305"/>
      <c r="K850" s="305"/>
      <c r="L850" s="305"/>
      <c r="M850" s="305"/>
      <c r="N850" s="305"/>
      <c r="O850" s="305"/>
      <c r="P850" s="305"/>
      <c r="Q850" s="305"/>
      <c r="R850" s="305"/>
      <c r="S850" s="305"/>
      <c r="T850" s="305"/>
      <c r="U850" s="305"/>
      <c r="V850" s="305"/>
      <c r="W850" s="305"/>
      <c r="X850" s="305"/>
    </row>
    <row r="851" spans="1:24" x14ac:dyDescent="0.2">
      <c r="A851" s="304" t="s">
        <v>796</v>
      </c>
      <c r="B851" s="304"/>
      <c r="C851" s="304"/>
      <c r="D851" s="305"/>
      <c r="E851" s="305"/>
      <c r="F851" s="305"/>
      <c r="G851" s="305"/>
      <c r="H851" s="305"/>
      <c r="I851" s="305"/>
      <c r="J851" s="305"/>
      <c r="K851" s="305"/>
      <c r="L851" s="305"/>
      <c r="M851" s="305"/>
      <c r="N851" s="305"/>
      <c r="O851" s="305"/>
      <c r="P851" s="305"/>
      <c r="Q851" s="305"/>
      <c r="R851" s="305"/>
      <c r="S851" s="305"/>
      <c r="T851" s="305"/>
      <c r="U851" s="305"/>
      <c r="V851" s="305"/>
      <c r="W851" s="305"/>
      <c r="X851" s="305"/>
    </row>
    <row r="852" spans="1:24" x14ac:dyDescent="0.2">
      <c r="A852" s="213"/>
      <c r="B852" s="213"/>
      <c r="C852" s="213"/>
      <c r="D852" s="32"/>
      <c r="E852" s="32"/>
      <c r="F852" s="32"/>
      <c r="G852" s="32"/>
      <c r="H852" s="32"/>
      <c r="I852" s="32"/>
      <c r="J852" s="32"/>
      <c r="K852" s="32"/>
      <c r="L852" s="32"/>
      <c r="M852" s="32"/>
      <c r="N852" s="32"/>
      <c r="O852" s="32"/>
      <c r="P852" s="32"/>
      <c r="Q852" s="32"/>
      <c r="R852" s="32"/>
      <c r="S852" s="32"/>
    </row>
    <row r="853" spans="1:24" x14ac:dyDescent="0.2">
      <c r="A853" s="304" t="s">
        <v>797</v>
      </c>
      <c r="B853" s="304"/>
      <c r="C853" s="304"/>
      <c r="D853" s="305"/>
      <c r="E853" s="305"/>
      <c r="F853" s="305"/>
      <c r="G853" s="305"/>
      <c r="H853" s="305"/>
      <c r="I853" s="305"/>
      <c r="J853" s="305"/>
      <c r="K853" s="305"/>
      <c r="L853" s="305"/>
      <c r="M853" s="305"/>
      <c r="N853" s="305"/>
      <c r="O853" s="305"/>
      <c r="P853" s="305"/>
      <c r="Q853" s="305"/>
      <c r="R853" s="305"/>
      <c r="S853" s="305"/>
      <c r="T853" s="305"/>
      <c r="U853" s="305"/>
      <c r="V853" s="305"/>
      <c r="W853" s="305"/>
      <c r="X853" s="305"/>
    </row>
    <row r="854" spans="1:24" x14ac:dyDescent="0.2">
      <c r="A854" s="213"/>
      <c r="B854" s="213"/>
      <c r="C854" s="213"/>
      <c r="D854" s="32"/>
      <c r="E854" s="32"/>
      <c r="F854" s="32"/>
      <c r="G854" s="32"/>
      <c r="H854" s="32"/>
      <c r="I854" s="32"/>
      <c r="J854" s="32"/>
      <c r="K854" s="32"/>
      <c r="L854" s="32"/>
      <c r="M854" s="32"/>
      <c r="N854" s="32"/>
      <c r="O854" s="32"/>
      <c r="P854" s="32"/>
      <c r="Q854" s="32"/>
      <c r="R854" s="32"/>
      <c r="S854" s="32"/>
      <c r="X854" s="32"/>
    </row>
    <row r="855" spans="1:24" x14ac:dyDescent="0.2">
      <c r="A855" s="304" t="s">
        <v>798</v>
      </c>
      <c r="B855" s="304"/>
      <c r="C855" s="304"/>
      <c r="D855" s="305"/>
      <c r="E855" s="305"/>
      <c r="F855" s="305"/>
      <c r="G855" s="305"/>
      <c r="H855" s="305"/>
      <c r="I855" s="305"/>
      <c r="J855" s="305"/>
      <c r="K855" s="305"/>
      <c r="L855" s="305"/>
      <c r="M855" s="305"/>
      <c r="N855" s="305"/>
      <c r="O855" s="305"/>
      <c r="P855" s="305"/>
      <c r="Q855" s="305"/>
      <c r="R855" s="305"/>
      <c r="S855" s="305"/>
      <c r="T855" s="305"/>
      <c r="U855" s="305"/>
      <c r="V855" s="305"/>
      <c r="W855" s="305"/>
      <c r="X855" s="305"/>
    </row>
    <row r="856" spans="1:24" x14ac:dyDescent="0.2">
      <c r="A856" s="213"/>
      <c r="B856" s="213"/>
      <c r="C856" s="213"/>
      <c r="D856" s="32"/>
      <c r="E856" s="32"/>
      <c r="F856" s="32"/>
      <c r="G856" s="32"/>
      <c r="H856" s="32"/>
      <c r="I856" s="32"/>
      <c r="J856" s="32"/>
      <c r="K856" s="32"/>
      <c r="L856" s="32"/>
      <c r="M856" s="32"/>
      <c r="N856" s="32"/>
      <c r="O856" s="32"/>
      <c r="P856" s="32"/>
      <c r="Q856" s="32"/>
      <c r="R856" s="32"/>
      <c r="S856" s="32"/>
    </row>
    <row r="857" spans="1:24" x14ac:dyDescent="0.2">
      <c r="A857" s="304" t="s">
        <v>799</v>
      </c>
      <c r="B857" s="304"/>
      <c r="C857" s="304"/>
      <c r="D857" s="305"/>
      <c r="E857" s="305"/>
      <c r="F857" s="305"/>
      <c r="G857" s="305"/>
      <c r="H857" s="305"/>
      <c r="I857" s="305"/>
      <c r="J857" s="305"/>
      <c r="K857" s="305"/>
      <c r="L857" s="305"/>
      <c r="M857" s="305"/>
      <c r="N857" s="305"/>
      <c r="O857" s="305"/>
      <c r="P857" s="305"/>
      <c r="Q857" s="305"/>
      <c r="R857" s="305"/>
      <c r="S857" s="305"/>
      <c r="T857" s="305"/>
      <c r="U857" s="305"/>
      <c r="V857" s="305"/>
      <c r="W857" s="305"/>
      <c r="X857" s="305"/>
    </row>
    <row r="858" spans="1:24" x14ac:dyDescent="0.2">
      <c r="A858" s="213"/>
      <c r="B858" s="213"/>
      <c r="C858" s="213"/>
      <c r="D858" s="32"/>
      <c r="E858" s="32"/>
      <c r="F858" s="32"/>
      <c r="G858" s="32"/>
      <c r="H858" s="32"/>
      <c r="I858" s="32"/>
      <c r="J858" s="32"/>
      <c r="K858" s="32"/>
      <c r="L858" s="32"/>
      <c r="M858" s="32"/>
      <c r="N858" s="32"/>
      <c r="O858" s="32"/>
      <c r="P858" s="32"/>
      <c r="Q858" s="32"/>
      <c r="R858" s="32"/>
      <c r="S858" s="32"/>
    </row>
    <row r="859" spans="1:24" ht="15.75" x14ac:dyDescent="0.25">
      <c r="A859" s="102" t="s">
        <v>800</v>
      </c>
      <c r="B859" s="100"/>
      <c r="C859" s="100"/>
      <c r="H859" s="24"/>
      <c r="I859" s="24"/>
      <c r="J859" s="24"/>
      <c r="K859" s="24"/>
      <c r="L859" s="24"/>
      <c r="M859" s="24"/>
      <c r="T859" s="24"/>
      <c r="U859" s="24"/>
      <c r="V859" s="24"/>
      <c r="W859" s="24"/>
      <c r="X859" s="101"/>
    </row>
    <row r="860" spans="1:24" x14ac:dyDescent="0.2">
      <c r="A860" s="304" t="s">
        <v>801</v>
      </c>
      <c r="B860" s="304"/>
      <c r="C860" s="304"/>
      <c r="D860" s="305"/>
      <c r="E860" s="305"/>
      <c r="F860" s="305"/>
      <c r="G860" s="305"/>
      <c r="H860" s="305"/>
      <c r="I860" s="305"/>
      <c r="J860" s="305"/>
      <c r="K860" s="305"/>
      <c r="L860" s="305"/>
      <c r="M860" s="305"/>
      <c r="N860" s="305"/>
      <c r="O860" s="305"/>
      <c r="P860" s="305"/>
      <c r="Q860" s="305"/>
      <c r="R860" s="305"/>
      <c r="S860" s="305"/>
      <c r="T860" s="305"/>
      <c r="U860" s="305"/>
      <c r="V860" s="305"/>
      <c r="W860" s="305"/>
      <c r="X860" s="305"/>
    </row>
    <row r="861" spans="1:24" x14ac:dyDescent="0.2">
      <c r="A861" s="213"/>
      <c r="B861" s="213"/>
      <c r="C861" s="213"/>
      <c r="D861" s="32"/>
      <c r="E861" s="32"/>
      <c r="F861" s="32"/>
      <c r="G861" s="32"/>
      <c r="H861" s="32"/>
      <c r="I861" s="32"/>
      <c r="J861" s="32"/>
      <c r="K861" s="32"/>
      <c r="L861" s="32"/>
      <c r="M861" s="32"/>
      <c r="N861" s="32"/>
      <c r="O861" s="32"/>
      <c r="P861" s="32"/>
      <c r="Q861" s="32"/>
      <c r="R861" s="32"/>
      <c r="S861" s="32"/>
    </row>
    <row r="862" spans="1:24" ht="15.75" x14ac:dyDescent="0.25">
      <c r="A862" s="102" t="s">
        <v>802</v>
      </c>
      <c r="B862" s="100"/>
      <c r="C862" s="100"/>
      <c r="H862" s="24"/>
      <c r="I862" s="24"/>
      <c r="J862" s="24"/>
      <c r="K862" s="24"/>
      <c r="L862" s="24"/>
      <c r="M862" s="24"/>
      <c r="T862" s="24"/>
      <c r="U862" s="24"/>
      <c r="V862" s="24"/>
      <c r="W862" s="24"/>
      <c r="X862" s="101"/>
    </row>
    <row r="863" spans="1:24" x14ac:dyDescent="0.2">
      <c r="A863" s="304" t="s">
        <v>803</v>
      </c>
      <c r="B863" s="304"/>
      <c r="C863" s="304"/>
      <c r="D863" s="305"/>
      <c r="E863" s="305"/>
      <c r="F863" s="305"/>
      <c r="G863" s="305"/>
      <c r="H863" s="305"/>
      <c r="I863" s="305"/>
      <c r="J863" s="305"/>
      <c r="K863" s="305"/>
      <c r="L863" s="305"/>
      <c r="M863" s="305"/>
      <c r="N863" s="305"/>
      <c r="O863" s="305"/>
      <c r="P863" s="305"/>
      <c r="Q863" s="305"/>
      <c r="R863" s="305"/>
      <c r="S863" s="305"/>
      <c r="T863" s="305"/>
      <c r="U863" s="305"/>
      <c r="V863" s="305"/>
      <c r="W863" s="305"/>
      <c r="X863" s="305"/>
    </row>
    <row r="864" spans="1:24" x14ac:dyDescent="0.2">
      <c r="A864" s="304" t="s">
        <v>804</v>
      </c>
      <c r="B864" s="304"/>
      <c r="C864" s="304"/>
      <c r="D864" s="305"/>
      <c r="E864" s="305"/>
      <c r="F864" s="305"/>
      <c r="G864" s="305"/>
      <c r="H864" s="305"/>
      <c r="I864" s="305"/>
      <c r="J864" s="305"/>
      <c r="K864" s="305"/>
      <c r="L864" s="305"/>
      <c r="M864" s="305"/>
      <c r="N864" s="305"/>
      <c r="O864" s="305"/>
      <c r="P864" s="305"/>
      <c r="Q864" s="305"/>
      <c r="R864" s="305"/>
      <c r="S864" s="305"/>
      <c r="T864" s="305"/>
      <c r="U864" s="305"/>
      <c r="V864" s="305"/>
      <c r="W864" s="305"/>
      <c r="X864" s="305"/>
    </row>
    <row r="865" spans="1:24" x14ac:dyDescent="0.2">
      <c r="A865" s="304" t="s">
        <v>805</v>
      </c>
      <c r="B865" s="304"/>
      <c r="C865" s="304"/>
      <c r="D865" s="305"/>
      <c r="E865" s="305"/>
      <c r="F865" s="305"/>
      <c r="G865" s="305"/>
      <c r="H865" s="305"/>
      <c r="I865" s="305"/>
      <c r="J865" s="305"/>
      <c r="K865" s="305"/>
      <c r="L865" s="305"/>
      <c r="M865" s="305"/>
      <c r="N865" s="305"/>
      <c r="O865" s="305"/>
      <c r="P865" s="305"/>
      <c r="Q865" s="305"/>
      <c r="R865" s="305"/>
      <c r="S865" s="305"/>
      <c r="T865" s="305"/>
      <c r="U865" s="305"/>
      <c r="V865" s="305"/>
      <c r="W865" s="305"/>
      <c r="X865" s="305"/>
    </row>
    <row r="866" spans="1:24" x14ac:dyDescent="0.2">
      <c r="A866" s="213"/>
      <c r="B866" s="213"/>
      <c r="C866" s="213"/>
      <c r="D866" s="32"/>
      <c r="E866" s="32"/>
      <c r="F866" s="32"/>
      <c r="G866" s="32"/>
      <c r="H866" s="32"/>
      <c r="I866" s="32"/>
      <c r="J866" s="32"/>
      <c r="K866" s="32"/>
      <c r="L866" s="32"/>
      <c r="M866" s="32"/>
      <c r="N866" s="32"/>
      <c r="O866" s="32"/>
      <c r="P866" s="32"/>
      <c r="Q866" s="32"/>
      <c r="R866" s="32"/>
      <c r="S866" s="32"/>
    </row>
    <row r="867" spans="1:24" ht="15.75" x14ac:dyDescent="0.25">
      <c r="A867" s="102" t="s">
        <v>806</v>
      </c>
      <c r="B867" s="100"/>
      <c r="C867" s="100"/>
      <c r="H867" s="24"/>
      <c r="I867" s="24"/>
      <c r="J867" s="24"/>
      <c r="K867" s="24"/>
      <c r="L867" s="24"/>
      <c r="M867" s="24"/>
      <c r="T867" s="24"/>
      <c r="U867" s="24"/>
      <c r="V867" s="24"/>
      <c r="W867" s="24"/>
      <c r="X867" s="101"/>
    </row>
    <row r="868" spans="1:24" x14ac:dyDescent="0.2">
      <c r="A868" s="304" t="s">
        <v>764</v>
      </c>
      <c r="B868" s="304"/>
      <c r="C868" s="304"/>
      <c r="D868" s="305"/>
      <c r="E868" s="305"/>
      <c r="F868" s="305"/>
      <c r="G868" s="305"/>
      <c r="H868" s="305"/>
      <c r="I868" s="305"/>
      <c r="J868" s="305"/>
      <c r="K868" s="305"/>
      <c r="L868" s="305"/>
      <c r="M868" s="305"/>
      <c r="N868" s="305"/>
      <c r="O868" s="305"/>
      <c r="P868" s="305"/>
      <c r="Q868" s="305"/>
      <c r="R868" s="305"/>
      <c r="S868" s="305"/>
      <c r="T868" s="305"/>
      <c r="U868" s="305"/>
      <c r="V868" s="305"/>
      <c r="W868" s="305"/>
      <c r="X868" s="305"/>
    </row>
    <row r="869" spans="1:24" x14ac:dyDescent="0.2">
      <c r="A869" s="213"/>
      <c r="B869" s="213"/>
      <c r="C869" s="213"/>
      <c r="D869" s="32"/>
      <c r="E869" s="32"/>
      <c r="F869" s="32"/>
      <c r="G869" s="32"/>
      <c r="H869" s="32"/>
      <c r="I869" s="32"/>
      <c r="J869" s="32"/>
      <c r="K869" s="32"/>
      <c r="L869" s="32"/>
      <c r="M869" s="32"/>
      <c r="N869" s="32"/>
      <c r="O869" s="32"/>
      <c r="P869" s="32"/>
      <c r="Q869" s="32"/>
      <c r="R869" s="32"/>
      <c r="S869" s="32"/>
    </row>
    <row r="870" spans="1:24" x14ac:dyDescent="0.2">
      <c r="A870" s="304" t="s">
        <v>807</v>
      </c>
      <c r="B870" s="304"/>
      <c r="C870" s="304"/>
      <c r="D870" s="305"/>
      <c r="E870" s="305"/>
      <c r="F870" s="305"/>
      <c r="G870" s="305"/>
      <c r="H870" s="305"/>
      <c r="I870" s="305"/>
      <c r="J870" s="305"/>
      <c r="K870" s="305"/>
      <c r="L870" s="305"/>
      <c r="M870" s="305"/>
      <c r="N870" s="305"/>
      <c r="O870" s="305"/>
      <c r="P870" s="305"/>
      <c r="Q870" s="305"/>
      <c r="R870" s="305"/>
      <c r="S870" s="305"/>
      <c r="T870" s="305"/>
      <c r="U870" s="305"/>
      <c r="V870" s="305"/>
      <c r="W870" s="305"/>
      <c r="X870" s="305"/>
    </row>
    <row r="871" spans="1:24" x14ac:dyDescent="0.2">
      <c r="A871" s="304" t="s">
        <v>808</v>
      </c>
      <c r="B871" s="304"/>
      <c r="C871" s="304"/>
      <c r="D871" s="305"/>
      <c r="E871" s="305"/>
      <c r="F871" s="305"/>
      <c r="G871" s="305"/>
      <c r="H871" s="305"/>
      <c r="I871" s="305"/>
      <c r="J871" s="305"/>
      <c r="K871" s="305"/>
      <c r="L871" s="305"/>
      <c r="M871" s="305"/>
      <c r="N871" s="305"/>
      <c r="O871" s="305"/>
      <c r="P871" s="305"/>
      <c r="Q871" s="305"/>
      <c r="R871" s="305"/>
      <c r="S871" s="305"/>
      <c r="T871" s="305"/>
      <c r="U871" s="305"/>
      <c r="V871" s="305"/>
      <c r="W871" s="305"/>
      <c r="X871" s="305"/>
    </row>
    <row r="872" spans="1:24" x14ac:dyDescent="0.2">
      <c r="A872" s="213"/>
      <c r="B872" s="213"/>
      <c r="C872" s="213"/>
      <c r="D872" s="32"/>
      <c r="E872" s="32"/>
      <c r="F872" s="32"/>
      <c r="G872" s="32"/>
      <c r="H872" s="32"/>
      <c r="I872" s="32"/>
      <c r="J872" s="32"/>
      <c r="K872" s="32"/>
      <c r="L872" s="32"/>
      <c r="M872" s="32"/>
      <c r="N872" s="32"/>
      <c r="O872" s="32"/>
      <c r="P872" s="32"/>
      <c r="Q872" s="32"/>
      <c r="R872" s="32"/>
      <c r="S872" s="32"/>
    </row>
    <row r="873" spans="1:24" ht="15.75" x14ac:dyDescent="0.25">
      <c r="A873" s="102" t="s">
        <v>809</v>
      </c>
      <c r="B873" s="100"/>
      <c r="C873" s="100"/>
      <c r="H873" s="24"/>
      <c r="I873" s="24"/>
      <c r="J873" s="24"/>
      <c r="K873" s="24"/>
      <c r="L873" s="24"/>
      <c r="M873" s="24"/>
      <c r="T873" s="24"/>
      <c r="U873" s="24"/>
      <c r="V873" s="24"/>
      <c r="W873" s="24"/>
      <c r="X873" s="101"/>
    </row>
    <row r="874" spans="1:24" x14ac:dyDescent="0.2">
      <c r="A874" s="304" t="s">
        <v>810</v>
      </c>
      <c r="B874" s="304"/>
      <c r="C874" s="304"/>
      <c r="D874" s="305"/>
      <c r="E874" s="305"/>
      <c r="F874" s="305"/>
      <c r="G874" s="305"/>
      <c r="H874" s="305"/>
      <c r="I874" s="305"/>
      <c r="J874" s="305"/>
      <c r="K874" s="305"/>
      <c r="L874" s="305"/>
      <c r="M874" s="305"/>
      <c r="N874" s="305"/>
      <c r="O874" s="305"/>
      <c r="P874" s="305"/>
      <c r="Q874" s="305"/>
      <c r="R874" s="305"/>
      <c r="S874" s="305"/>
      <c r="T874" s="305"/>
      <c r="U874" s="305"/>
      <c r="V874" s="305"/>
      <c r="W874" s="305"/>
      <c r="X874" s="305"/>
    </row>
    <row r="875" spans="1:24" x14ac:dyDescent="0.2">
      <c r="A875" s="213"/>
      <c r="B875" s="213"/>
      <c r="C875" s="213"/>
      <c r="D875" s="32"/>
      <c r="E875" s="32"/>
      <c r="F875" s="32"/>
      <c r="G875" s="32"/>
      <c r="H875" s="32"/>
      <c r="I875" s="32"/>
      <c r="J875" s="32"/>
      <c r="K875" s="32"/>
      <c r="L875" s="32"/>
      <c r="M875" s="32"/>
      <c r="N875" s="32"/>
      <c r="O875" s="32"/>
      <c r="P875" s="32"/>
      <c r="Q875" s="32"/>
      <c r="R875" s="32"/>
      <c r="S875" s="32"/>
    </row>
    <row r="876" spans="1:24" ht="15.75" x14ac:dyDescent="0.25">
      <c r="A876" s="102" t="s">
        <v>811</v>
      </c>
      <c r="B876" s="100"/>
      <c r="C876" s="100"/>
      <c r="H876" s="24"/>
      <c r="I876" s="24"/>
      <c r="J876" s="24"/>
      <c r="K876" s="24"/>
      <c r="L876" s="24"/>
      <c r="M876" s="24"/>
      <c r="T876" s="24"/>
      <c r="U876" s="24"/>
      <c r="V876" s="24"/>
      <c r="W876" s="24"/>
      <c r="X876" s="101"/>
    </row>
    <row r="877" spans="1:24" x14ac:dyDescent="0.2">
      <c r="A877" s="304" t="s">
        <v>812</v>
      </c>
      <c r="B877" s="304"/>
      <c r="C877" s="304"/>
      <c r="D877" s="305"/>
      <c r="E877" s="305"/>
      <c r="F877" s="305"/>
      <c r="G877" s="305"/>
      <c r="H877" s="305"/>
      <c r="I877" s="305"/>
      <c r="J877" s="305"/>
      <c r="K877" s="305"/>
      <c r="L877" s="305"/>
      <c r="M877" s="305"/>
      <c r="N877" s="305"/>
      <c r="O877" s="305"/>
      <c r="P877" s="305"/>
      <c r="Q877" s="305"/>
      <c r="R877" s="305"/>
      <c r="S877" s="305"/>
      <c r="T877" s="305"/>
      <c r="U877" s="305"/>
      <c r="V877" s="305"/>
      <c r="W877" s="305"/>
      <c r="X877" s="305"/>
    </row>
    <row r="878" spans="1:24" x14ac:dyDescent="0.2">
      <c r="A878" s="304" t="s">
        <v>813</v>
      </c>
      <c r="B878" s="304"/>
      <c r="C878" s="304"/>
      <c r="D878" s="305"/>
      <c r="E878" s="305"/>
      <c r="F878" s="305"/>
      <c r="G878" s="305"/>
      <c r="H878" s="305"/>
      <c r="I878" s="305"/>
      <c r="J878" s="305"/>
      <c r="K878" s="305"/>
      <c r="L878" s="305"/>
      <c r="M878" s="305"/>
      <c r="N878" s="305"/>
      <c r="O878" s="305"/>
      <c r="P878" s="305"/>
      <c r="Q878" s="305"/>
      <c r="R878" s="305"/>
      <c r="S878" s="305"/>
      <c r="T878" s="305"/>
      <c r="U878" s="305"/>
      <c r="V878" s="305"/>
      <c r="W878" s="305"/>
      <c r="X878" s="305"/>
    </row>
    <row r="879" spans="1:24" x14ac:dyDescent="0.2">
      <c r="A879" s="213"/>
      <c r="B879" s="213"/>
      <c r="C879" s="213"/>
      <c r="D879" s="32"/>
      <c r="E879" s="32"/>
      <c r="F879" s="32"/>
      <c r="G879" s="32"/>
      <c r="H879" s="32"/>
      <c r="I879" s="32"/>
      <c r="J879" s="32"/>
      <c r="K879" s="32"/>
      <c r="L879" s="32"/>
      <c r="M879" s="32"/>
      <c r="N879" s="32"/>
      <c r="O879" s="32"/>
      <c r="P879" s="32"/>
      <c r="Q879" s="32"/>
      <c r="R879" s="32"/>
      <c r="S879" s="32"/>
    </row>
    <row r="880" spans="1:24" x14ac:dyDescent="0.2">
      <c r="A880" s="304" t="s">
        <v>814</v>
      </c>
      <c r="B880" s="304"/>
      <c r="C880" s="304"/>
      <c r="D880" s="305"/>
      <c r="E880" s="305"/>
      <c r="F880" s="305"/>
      <c r="G880" s="305"/>
      <c r="H880" s="305"/>
      <c r="I880" s="305"/>
      <c r="J880" s="305"/>
      <c r="K880" s="305"/>
      <c r="L880" s="305"/>
      <c r="M880" s="305"/>
      <c r="N880" s="305"/>
      <c r="O880" s="305"/>
      <c r="P880" s="305"/>
      <c r="Q880" s="305"/>
      <c r="R880" s="305"/>
      <c r="S880" s="305"/>
      <c r="T880" s="305"/>
      <c r="U880" s="305"/>
      <c r="V880" s="305"/>
      <c r="W880" s="305"/>
      <c r="X880" s="305"/>
    </row>
    <row r="881" spans="1:24" x14ac:dyDescent="0.2">
      <c r="A881" s="304" t="s">
        <v>815</v>
      </c>
      <c r="B881" s="304"/>
      <c r="C881" s="304"/>
      <c r="D881" s="305"/>
      <c r="E881" s="305"/>
      <c r="F881" s="305"/>
      <c r="G881" s="305"/>
      <c r="H881" s="305"/>
      <c r="I881" s="305"/>
      <c r="J881" s="305"/>
      <c r="K881" s="305"/>
      <c r="L881" s="305"/>
      <c r="M881" s="305"/>
      <c r="N881" s="305"/>
      <c r="O881" s="305"/>
      <c r="P881" s="305"/>
      <c r="Q881" s="305"/>
      <c r="R881" s="305"/>
      <c r="S881" s="305"/>
      <c r="T881" s="305"/>
      <c r="U881" s="305"/>
      <c r="V881" s="305"/>
      <c r="W881" s="305"/>
      <c r="X881" s="305"/>
    </row>
    <row r="882" spans="1:24" x14ac:dyDescent="0.2">
      <c r="A882" s="304" t="s">
        <v>816</v>
      </c>
      <c r="B882" s="304"/>
      <c r="C882" s="304"/>
      <c r="D882" s="305"/>
      <c r="E882" s="305"/>
      <c r="F882" s="305"/>
      <c r="G882" s="305"/>
      <c r="H882" s="305"/>
      <c r="I882" s="305"/>
      <c r="J882" s="305"/>
      <c r="K882" s="305"/>
      <c r="L882" s="305"/>
      <c r="M882" s="305"/>
      <c r="N882" s="305"/>
      <c r="O882" s="305"/>
      <c r="P882" s="305"/>
      <c r="Q882" s="305"/>
      <c r="R882" s="305"/>
      <c r="S882" s="305"/>
      <c r="T882" s="305"/>
      <c r="U882" s="305"/>
      <c r="V882" s="305"/>
      <c r="W882" s="305"/>
      <c r="X882" s="305"/>
    </row>
    <row r="883" spans="1:24" x14ac:dyDescent="0.2">
      <c r="A883" s="213"/>
      <c r="B883" s="213"/>
      <c r="C883" s="213"/>
      <c r="D883" s="32"/>
      <c r="E883" s="32"/>
      <c r="F883" s="32"/>
      <c r="G883" s="32"/>
      <c r="H883" s="32"/>
      <c r="I883" s="32"/>
      <c r="J883" s="32"/>
      <c r="K883" s="32"/>
      <c r="L883" s="32"/>
      <c r="M883" s="32"/>
      <c r="N883" s="32"/>
      <c r="O883" s="32"/>
      <c r="P883" s="32"/>
      <c r="Q883" s="32"/>
      <c r="R883" s="32"/>
      <c r="S883" s="32"/>
    </row>
    <row r="884" spans="1:24" ht="15.75" x14ac:dyDescent="0.25">
      <c r="A884" s="102" t="s">
        <v>817</v>
      </c>
      <c r="B884" s="100"/>
      <c r="C884" s="100"/>
      <c r="H884" s="24"/>
      <c r="I884" s="24"/>
      <c r="J884" s="24"/>
      <c r="K884" s="24"/>
      <c r="L884" s="24"/>
      <c r="M884" s="24"/>
      <c r="T884" s="24"/>
      <c r="U884" s="24"/>
      <c r="V884" s="24"/>
      <c r="W884" s="24"/>
      <c r="X884" s="101"/>
    </row>
    <row r="885" spans="1:24" x14ac:dyDescent="0.2">
      <c r="A885" s="304" t="s">
        <v>818</v>
      </c>
      <c r="B885" s="304"/>
      <c r="C885" s="304"/>
      <c r="D885" s="305"/>
      <c r="E885" s="305"/>
      <c r="F885" s="305"/>
      <c r="G885" s="305"/>
      <c r="H885" s="305"/>
      <c r="I885" s="305"/>
      <c r="J885" s="305"/>
      <c r="K885" s="305"/>
      <c r="L885" s="305"/>
      <c r="M885" s="305"/>
      <c r="N885" s="305"/>
      <c r="O885" s="305"/>
      <c r="P885" s="305"/>
      <c r="Q885" s="305"/>
      <c r="R885" s="305"/>
      <c r="S885" s="305"/>
      <c r="T885" s="305"/>
      <c r="U885" s="305"/>
      <c r="V885" s="305"/>
      <c r="W885" s="305"/>
      <c r="X885" s="305"/>
    </row>
    <row r="886" spans="1:24" x14ac:dyDescent="0.2">
      <c r="A886" s="213"/>
      <c r="B886" s="213"/>
      <c r="C886" s="213"/>
      <c r="D886" s="32"/>
      <c r="E886" s="32"/>
      <c r="F886" s="32"/>
      <c r="G886" s="32"/>
      <c r="H886" s="32"/>
      <c r="I886" s="32"/>
      <c r="J886" s="32"/>
      <c r="K886" s="32"/>
      <c r="L886" s="32"/>
      <c r="M886" s="32"/>
      <c r="N886" s="32"/>
      <c r="O886" s="32"/>
      <c r="P886" s="32"/>
      <c r="Q886" s="32"/>
      <c r="R886" s="32"/>
      <c r="S886" s="32"/>
    </row>
    <row r="887" spans="1:24" ht="15.75" x14ac:dyDescent="0.25">
      <c r="A887" s="102" t="s">
        <v>819</v>
      </c>
      <c r="B887" s="100"/>
      <c r="C887" s="100"/>
      <c r="H887" s="24"/>
      <c r="I887" s="24"/>
      <c r="J887" s="24"/>
      <c r="K887" s="24"/>
      <c r="L887" s="24"/>
      <c r="M887" s="24"/>
      <c r="T887" s="24"/>
      <c r="U887" s="24"/>
      <c r="V887" s="24"/>
      <c r="W887" s="24"/>
      <c r="X887" s="101"/>
    </row>
    <row r="888" spans="1:24" x14ac:dyDescent="0.2">
      <c r="A888" s="304" t="s">
        <v>820</v>
      </c>
      <c r="B888" s="304"/>
      <c r="C888" s="304"/>
      <c r="D888" s="305"/>
      <c r="E888" s="305"/>
      <c r="F888" s="305"/>
      <c r="G888" s="305"/>
      <c r="H888" s="305"/>
      <c r="I888" s="305"/>
      <c r="J888" s="305"/>
      <c r="K888" s="305"/>
      <c r="L888" s="305"/>
      <c r="M888" s="305"/>
      <c r="N888" s="305"/>
      <c r="O888" s="305"/>
      <c r="P888" s="305"/>
      <c r="Q888" s="305"/>
      <c r="R888" s="305"/>
      <c r="S888" s="305"/>
      <c r="T888" s="305"/>
      <c r="U888" s="305"/>
      <c r="V888" s="305"/>
      <c r="W888" s="305"/>
      <c r="X888" s="305"/>
    </row>
    <row r="889" spans="1:24" x14ac:dyDescent="0.2">
      <c r="A889" s="304" t="s">
        <v>821</v>
      </c>
      <c r="B889" s="304"/>
      <c r="C889" s="304"/>
      <c r="D889" s="305"/>
      <c r="E889" s="305"/>
      <c r="F889" s="305"/>
      <c r="G889" s="305"/>
      <c r="H889" s="305"/>
      <c r="I889" s="305"/>
      <c r="J889" s="305"/>
      <c r="K889" s="305"/>
      <c r="L889" s="305"/>
      <c r="M889" s="305"/>
      <c r="N889" s="305"/>
      <c r="O889" s="305"/>
      <c r="P889" s="305"/>
      <c r="Q889" s="305"/>
      <c r="R889" s="305"/>
      <c r="S889" s="305"/>
      <c r="T889" s="305"/>
      <c r="U889" s="305"/>
      <c r="V889" s="305"/>
      <c r="W889" s="305"/>
      <c r="X889" s="305"/>
    </row>
    <row r="890" spans="1:24" x14ac:dyDescent="0.2">
      <c r="A890" s="304" t="s">
        <v>822</v>
      </c>
      <c r="B890" s="304"/>
      <c r="C890" s="304"/>
      <c r="D890" s="305"/>
      <c r="E890" s="305"/>
      <c r="F890" s="305"/>
      <c r="G890" s="305"/>
      <c r="H890" s="305"/>
      <c r="I890" s="305"/>
      <c r="J890" s="305"/>
      <c r="K890" s="305"/>
      <c r="L890" s="305"/>
      <c r="M890" s="305"/>
      <c r="N890" s="305"/>
      <c r="O890" s="305"/>
      <c r="P890" s="305"/>
      <c r="Q890" s="305"/>
      <c r="R890" s="305"/>
      <c r="S890" s="305"/>
      <c r="T890" s="305"/>
      <c r="U890" s="305"/>
      <c r="V890" s="305"/>
      <c r="W890" s="305"/>
      <c r="X890" s="305"/>
    </row>
    <row r="891" spans="1:24" x14ac:dyDescent="0.2">
      <c r="A891" s="213"/>
      <c r="B891" s="213"/>
      <c r="C891" s="213"/>
      <c r="D891" s="32"/>
      <c r="E891" s="32"/>
      <c r="F891" s="32"/>
      <c r="G891" s="32"/>
      <c r="H891" s="32"/>
      <c r="I891" s="32"/>
      <c r="J891" s="32"/>
      <c r="K891" s="32"/>
      <c r="L891" s="32"/>
      <c r="M891" s="32"/>
      <c r="N891" s="32"/>
      <c r="O891" s="32"/>
      <c r="P891" s="32"/>
      <c r="Q891" s="32"/>
      <c r="R891" s="32"/>
      <c r="S891" s="32"/>
    </row>
    <row r="892" spans="1:24" ht="15.75" x14ac:dyDescent="0.25">
      <c r="A892" s="102" t="s">
        <v>823</v>
      </c>
      <c r="B892" s="100"/>
      <c r="C892" s="100"/>
      <c r="H892" s="24"/>
      <c r="I892" s="24"/>
      <c r="J892" s="24"/>
      <c r="K892" s="24"/>
      <c r="L892" s="24"/>
      <c r="M892" s="24"/>
      <c r="T892" s="24"/>
      <c r="U892" s="24"/>
      <c r="V892" s="24"/>
      <c r="W892" s="24"/>
      <c r="X892" s="101"/>
    </row>
    <row r="893" spans="1:24" x14ac:dyDescent="0.2">
      <c r="A893" s="304" t="s">
        <v>824</v>
      </c>
      <c r="B893" s="304"/>
      <c r="C893" s="304"/>
      <c r="D893" s="305"/>
      <c r="E893" s="305"/>
      <c r="F893" s="305"/>
      <c r="G893" s="305"/>
      <c r="H893" s="305"/>
      <c r="I893" s="305"/>
      <c r="J893" s="305"/>
      <c r="K893" s="305"/>
      <c r="L893" s="305"/>
      <c r="M893" s="305"/>
      <c r="N893" s="305"/>
      <c r="O893" s="305"/>
      <c r="P893" s="305"/>
      <c r="Q893" s="305"/>
      <c r="R893" s="305"/>
      <c r="S893" s="305"/>
      <c r="T893" s="305"/>
      <c r="U893" s="305"/>
      <c r="V893" s="305"/>
      <c r="W893" s="305"/>
      <c r="X893" s="305"/>
    </row>
    <row r="894" spans="1:24" x14ac:dyDescent="0.2">
      <c r="A894" s="304" t="s">
        <v>821</v>
      </c>
      <c r="B894" s="304"/>
      <c r="C894" s="304"/>
      <c r="D894" s="305"/>
      <c r="E894" s="305"/>
      <c r="F894" s="305"/>
      <c r="G894" s="305"/>
      <c r="H894" s="305"/>
      <c r="I894" s="305"/>
      <c r="J894" s="305"/>
      <c r="K894" s="305"/>
      <c r="L894" s="305"/>
      <c r="M894" s="305"/>
      <c r="N894" s="305"/>
      <c r="O894" s="305"/>
      <c r="P894" s="305"/>
      <c r="Q894" s="305"/>
      <c r="R894" s="305"/>
      <c r="S894" s="305"/>
      <c r="T894" s="305"/>
      <c r="U894" s="305"/>
      <c r="V894" s="305"/>
      <c r="W894" s="305"/>
      <c r="X894" s="305"/>
    </row>
    <row r="895" spans="1:24" x14ac:dyDescent="0.2">
      <c r="A895" s="304" t="s">
        <v>825</v>
      </c>
      <c r="B895" s="304"/>
      <c r="C895" s="304"/>
      <c r="D895" s="305"/>
      <c r="E895" s="305"/>
      <c r="F895" s="305"/>
      <c r="G895" s="305"/>
      <c r="H895" s="305"/>
      <c r="I895" s="305"/>
      <c r="J895" s="305"/>
      <c r="K895" s="305"/>
      <c r="L895" s="305"/>
      <c r="M895" s="305"/>
      <c r="N895" s="305"/>
      <c r="O895" s="305"/>
      <c r="P895" s="305"/>
      <c r="Q895" s="305"/>
      <c r="R895" s="305"/>
      <c r="S895" s="305"/>
      <c r="T895" s="305"/>
      <c r="U895" s="305"/>
      <c r="V895" s="305"/>
      <c r="W895" s="305"/>
      <c r="X895" s="305"/>
    </row>
    <row r="896" spans="1:24" x14ac:dyDescent="0.2">
      <c r="A896" s="213"/>
      <c r="B896" s="213"/>
      <c r="C896" s="213"/>
      <c r="D896" s="32"/>
      <c r="E896" s="32"/>
      <c r="F896" s="32"/>
      <c r="G896" s="32"/>
      <c r="H896" s="32"/>
      <c r="I896" s="32"/>
      <c r="J896" s="32"/>
      <c r="K896" s="32"/>
      <c r="L896" s="32"/>
      <c r="M896" s="32"/>
      <c r="N896" s="32"/>
      <c r="O896" s="32"/>
      <c r="P896" s="32"/>
      <c r="Q896" s="32"/>
      <c r="R896" s="32"/>
      <c r="S896" s="32"/>
    </row>
    <row r="897" spans="1:24" ht="15.75" x14ac:dyDescent="0.25">
      <c r="A897" s="102" t="s">
        <v>826</v>
      </c>
      <c r="B897" s="100"/>
      <c r="C897" s="100"/>
      <c r="H897" s="24"/>
      <c r="I897" s="24"/>
      <c r="J897" s="24"/>
      <c r="K897" s="24"/>
      <c r="L897" s="24"/>
      <c r="M897" s="24"/>
      <c r="T897" s="24"/>
      <c r="U897" s="24"/>
      <c r="V897" s="24"/>
      <c r="W897" s="24"/>
      <c r="X897" s="101"/>
    </row>
    <row r="898" spans="1:24" x14ac:dyDescent="0.2">
      <c r="A898" s="220" t="s">
        <v>764</v>
      </c>
      <c r="B898" s="221"/>
      <c r="C898" s="221"/>
      <c r="D898" s="222"/>
      <c r="E898" s="222"/>
      <c r="F898" s="222"/>
      <c r="G898" s="222"/>
      <c r="H898" s="222"/>
      <c r="I898" s="222"/>
      <c r="J898" s="222"/>
      <c r="K898" s="222"/>
      <c r="L898" s="222"/>
      <c r="M898" s="222"/>
      <c r="N898" s="222"/>
      <c r="O898" s="222"/>
      <c r="P898" s="222"/>
      <c r="Q898" s="222"/>
      <c r="R898" s="222"/>
      <c r="S898" s="222"/>
      <c r="T898" s="222"/>
      <c r="U898" s="222"/>
      <c r="V898" s="222"/>
      <c r="W898" s="222"/>
      <c r="X898" s="223"/>
    </row>
    <row r="899" spans="1:24" x14ac:dyDescent="0.2">
      <c r="A899" s="213"/>
      <c r="B899" s="213"/>
      <c r="C899" s="213"/>
      <c r="D899" s="32"/>
      <c r="E899" s="32"/>
      <c r="F899" s="32"/>
      <c r="G899" s="32"/>
      <c r="H899" s="32"/>
      <c r="I899" s="32"/>
      <c r="J899" s="32"/>
      <c r="K899" s="32"/>
      <c r="L899" s="32"/>
      <c r="M899" s="32"/>
      <c r="N899" s="32"/>
      <c r="O899" s="32"/>
      <c r="P899" s="32"/>
      <c r="Q899" s="32"/>
      <c r="R899" s="32"/>
      <c r="S899" s="32"/>
    </row>
    <row r="900" spans="1:24" ht="15.75" x14ac:dyDescent="0.25">
      <c r="A900" s="102" t="s">
        <v>827</v>
      </c>
      <c r="B900" s="102"/>
      <c r="C900" s="102"/>
      <c r="H900" s="24"/>
      <c r="I900" s="24"/>
      <c r="J900" s="24"/>
      <c r="K900" s="24"/>
      <c r="L900" s="24"/>
      <c r="M900" s="24"/>
      <c r="T900" s="24"/>
      <c r="U900" s="24"/>
      <c r="V900" s="24"/>
      <c r="W900" s="24"/>
      <c r="X900" s="101"/>
    </row>
    <row r="901" spans="1:24" x14ac:dyDescent="0.2">
      <c r="A901" s="304" t="s">
        <v>828</v>
      </c>
      <c r="B901" s="304"/>
      <c r="C901" s="304"/>
      <c r="D901" s="305"/>
      <c r="E901" s="305"/>
      <c r="F901" s="305"/>
      <c r="G901" s="305"/>
      <c r="H901" s="305"/>
      <c r="I901" s="305"/>
      <c r="J901" s="305"/>
      <c r="K901" s="305"/>
      <c r="L901" s="305"/>
      <c r="M901" s="305"/>
      <c r="N901" s="305"/>
      <c r="O901" s="305"/>
      <c r="P901" s="305"/>
      <c r="Q901" s="305"/>
      <c r="R901" s="305"/>
      <c r="S901" s="305"/>
      <c r="T901" s="305"/>
      <c r="U901" s="305"/>
      <c r="V901" s="305"/>
      <c r="W901" s="305"/>
      <c r="X901" s="305"/>
    </row>
    <row r="902" spans="1:24" x14ac:dyDescent="0.2">
      <c r="A902" s="304" t="s">
        <v>829</v>
      </c>
      <c r="B902" s="304"/>
      <c r="C902" s="304"/>
      <c r="D902" s="305"/>
      <c r="E902" s="305"/>
      <c r="F902" s="305"/>
      <c r="G902" s="305"/>
      <c r="H902" s="305"/>
      <c r="I902" s="305"/>
      <c r="J902" s="305"/>
      <c r="K902" s="305"/>
      <c r="L902" s="305"/>
      <c r="M902" s="305"/>
      <c r="N902" s="305"/>
      <c r="O902" s="305"/>
      <c r="P902" s="305"/>
      <c r="Q902" s="305"/>
      <c r="R902" s="305"/>
      <c r="S902" s="305"/>
      <c r="T902" s="305"/>
      <c r="U902" s="305"/>
      <c r="V902" s="305"/>
      <c r="W902" s="305"/>
      <c r="X902" s="305"/>
    </row>
    <row r="903" spans="1:24" x14ac:dyDescent="0.2">
      <c r="A903" s="304" t="s">
        <v>830</v>
      </c>
      <c r="B903" s="304"/>
      <c r="C903" s="304"/>
      <c r="D903" s="305"/>
      <c r="E903" s="305"/>
      <c r="F903" s="305"/>
      <c r="G903" s="305"/>
      <c r="H903" s="305"/>
      <c r="I903" s="305"/>
      <c r="J903" s="305"/>
      <c r="K903" s="305"/>
      <c r="L903" s="305"/>
      <c r="M903" s="305"/>
      <c r="N903" s="305"/>
      <c r="O903" s="305"/>
      <c r="P903" s="305"/>
      <c r="Q903" s="305"/>
      <c r="R903" s="305"/>
      <c r="S903" s="305"/>
      <c r="T903" s="305"/>
      <c r="U903" s="305"/>
      <c r="V903" s="305"/>
      <c r="W903" s="305"/>
      <c r="X903" s="305"/>
    </row>
    <row r="904" spans="1:24" x14ac:dyDescent="0.2">
      <c r="A904" s="213"/>
      <c r="B904" s="213"/>
      <c r="C904" s="213"/>
      <c r="D904" s="32"/>
      <c r="E904" s="32"/>
      <c r="F904" s="32"/>
      <c r="G904" s="32"/>
      <c r="H904" s="32"/>
      <c r="I904" s="32"/>
      <c r="J904" s="32"/>
      <c r="K904" s="32"/>
      <c r="L904" s="32"/>
      <c r="M904" s="32"/>
      <c r="N904" s="32"/>
      <c r="O904" s="32"/>
      <c r="P904" s="32"/>
      <c r="Q904" s="32"/>
      <c r="R904" s="32"/>
      <c r="S904" s="32"/>
    </row>
    <row r="905" spans="1:24" ht="15.75" x14ac:dyDescent="0.25">
      <c r="A905" s="102" t="s">
        <v>831</v>
      </c>
      <c r="B905" s="212"/>
      <c r="C905" s="212"/>
      <c r="D905" s="32"/>
      <c r="E905" s="32"/>
      <c r="F905" s="32"/>
      <c r="G905" s="32"/>
      <c r="H905" s="32"/>
      <c r="I905" s="32"/>
      <c r="J905" s="32"/>
      <c r="K905" s="32"/>
      <c r="L905" s="32"/>
      <c r="M905" s="32"/>
      <c r="N905" s="32"/>
      <c r="O905" s="32"/>
      <c r="P905" s="32"/>
      <c r="Q905" s="32"/>
      <c r="R905" s="32"/>
      <c r="S905" s="32"/>
    </row>
    <row r="906" spans="1:24" x14ac:dyDescent="0.2">
      <c r="A906" s="304" t="s">
        <v>832</v>
      </c>
      <c r="B906" s="304"/>
      <c r="C906" s="304"/>
      <c r="D906" s="305"/>
      <c r="E906" s="305"/>
      <c r="F906" s="305"/>
      <c r="G906" s="305"/>
      <c r="H906" s="305"/>
      <c r="I906" s="305"/>
      <c r="J906" s="305"/>
      <c r="K906" s="305"/>
      <c r="L906" s="305"/>
      <c r="M906" s="305"/>
      <c r="N906" s="305"/>
      <c r="O906" s="305"/>
      <c r="P906" s="305"/>
      <c r="Q906" s="305"/>
      <c r="R906" s="305"/>
      <c r="S906" s="305"/>
      <c r="T906" s="305"/>
      <c r="U906" s="305"/>
      <c r="V906" s="305"/>
      <c r="W906" s="305"/>
      <c r="X906" s="305"/>
    </row>
    <row r="907" spans="1:24" x14ac:dyDescent="0.2">
      <c r="A907" s="304" t="s">
        <v>833</v>
      </c>
      <c r="B907" s="304"/>
      <c r="C907" s="304"/>
      <c r="D907" s="305"/>
      <c r="E907" s="305"/>
      <c r="F907" s="305"/>
      <c r="G907" s="305"/>
      <c r="H907" s="305"/>
      <c r="I907" s="305"/>
      <c r="J907" s="305"/>
      <c r="K907" s="305"/>
      <c r="L907" s="305"/>
      <c r="M907" s="305"/>
      <c r="N907" s="305"/>
      <c r="O907" s="305"/>
      <c r="P907" s="305"/>
      <c r="Q907" s="305"/>
      <c r="R907" s="305"/>
      <c r="S907" s="305"/>
      <c r="T907" s="305"/>
      <c r="U907" s="305"/>
      <c r="V907" s="305"/>
      <c r="W907" s="305"/>
      <c r="X907" s="305"/>
    </row>
    <row r="908" spans="1:24" x14ac:dyDescent="0.2">
      <c r="A908" s="110"/>
      <c r="B908" s="110"/>
      <c r="C908" s="110"/>
      <c r="H908" s="24"/>
      <c r="I908" s="24"/>
      <c r="J908" s="24"/>
      <c r="K908" s="24"/>
      <c r="L908" s="24"/>
      <c r="M908" s="24"/>
      <c r="T908" s="24"/>
      <c r="U908" s="24"/>
      <c r="V908" s="24"/>
      <c r="W908" s="24"/>
      <c r="X908" s="101"/>
    </row>
    <row r="909" spans="1:24" x14ac:dyDescent="0.2">
      <c r="A909" s="304" t="s">
        <v>834</v>
      </c>
      <c r="B909" s="304"/>
      <c r="C909" s="304"/>
      <c r="D909" s="304"/>
      <c r="E909" s="304"/>
      <c r="F909" s="304"/>
      <c r="G909" s="304"/>
      <c r="H909" s="304"/>
      <c r="I909" s="304"/>
      <c r="J909" s="304"/>
      <c r="K909" s="304"/>
      <c r="L909" s="304"/>
      <c r="M909" s="304"/>
      <c r="N909" s="304"/>
      <c r="O909" s="304"/>
      <c r="P909" s="304"/>
      <c r="Q909" s="304"/>
      <c r="R909" s="304"/>
      <c r="S909" s="304"/>
      <c r="T909" s="304"/>
      <c r="U909" s="304"/>
      <c r="V909" s="304"/>
      <c r="W909" s="304"/>
      <c r="X909" s="304"/>
    </row>
    <row r="910" spans="1:24" x14ac:dyDescent="0.2">
      <c r="A910" s="304" t="s">
        <v>835</v>
      </c>
      <c r="B910" s="304"/>
      <c r="C910" s="304"/>
      <c r="D910" s="305"/>
      <c r="E910" s="305"/>
      <c r="F910" s="305"/>
      <c r="G910" s="305"/>
      <c r="H910" s="305"/>
      <c r="I910" s="305"/>
      <c r="J910" s="305"/>
      <c r="K910" s="305"/>
      <c r="L910" s="305"/>
      <c r="M910" s="305"/>
      <c r="N910" s="305"/>
      <c r="O910" s="305"/>
      <c r="P910" s="305"/>
      <c r="Q910" s="305"/>
      <c r="R910" s="305"/>
      <c r="S910" s="305"/>
      <c r="T910" s="305"/>
      <c r="U910" s="305"/>
      <c r="V910" s="305"/>
      <c r="W910" s="305"/>
      <c r="X910" s="305"/>
    </row>
    <row r="911" spans="1:24" x14ac:dyDescent="0.2">
      <c r="A911" s="304" t="s">
        <v>836</v>
      </c>
      <c r="B911" s="304"/>
      <c r="C911" s="304"/>
      <c r="D911" s="305"/>
      <c r="E911" s="305"/>
      <c r="F911" s="305"/>
      <c r="G911" s="305"/>
      <c r="H911" s="305"/>
      <c r="I911" s="305"/>
      <c r="J911" s="305"/>
      <c r="K911" s="305"/>
      <c r="L911" s="305"/>
      <c r="M911" s="305"/>
      <c r="N911" s="305"/>
      <c r="O911" s="305"/>
      <c r="P911" s="305"/>
      <c r="Q911" s="305"/>
      <c r="R911" s="305"/>
      <c r="S911" s="305"/>
      <c r="T911" s="305"/>
      <c r="U911" s="305"/>
      <c r="V911" s="305"/>
      <c r="W911" s="305"/>
      <c r="X911" s="305"/>
    </row>
    <row r="912" spans="1:24" x14ac:dyDescent="0.2">
      <c r="A912" s="304" t="s">
        <v>837</v>
      </c>
      <c r="B912" s="304"/>
      <c r="C912" s="304"/>
      <c r="D912" s="305"/>
      <c r="E912" s="305"/>
      <c r="F912" s="305"/>
      <c r="G912" s="305"/>
      <c r="H912" s="305"/>
      <c r="I912" s="305"/>
      <c r="J912" s="305"/>
      <c r="K912" s="305"/>
      <c r="L912" s="305"/>
      <c r="M912" s="305"/>
      <c r="N912" s="305"/>
      <c r="O912" s="305"/>
      <c r="P912" s="305"/>
      <c r="Q912" s="305"/>
      <c r="R912" s="305"/>
      <c r="S912" s="305"/>
      <c r="T912" s="305"/>
      <c r="U912" s="305"/>
      <c r="V912" s="305"/>
      <c r="W912" s="305"/>
      <c r="X912" s="305"/>
    </row>
    <row r="913" spans="1:24" x14ac:dyDescent="0.2">
      <c r="A913" s="304" t="s">
        <v>838</v>
      </c>
      <c r="B913" s="304"/>
      <c r="C913" s="304"/>
      <c r="D913" s="305"/>
      <c r="E913" s="305"/>
      <c r="F913" s="305"/>
      <c r="G913" s="305"/>
      <c r="H913" s="305"/>
      <c r="I913" s="305"/>
      <c r="J913" s="305"/>
      <c r="K913" s="305"/>
      <c r="L913" s="305"/>
      <c r="M913" s="305"/>
      <c r="N913" s="305"/>
      <c r="O913" s="305"/>
      <c r="P913" s="305"/>
      <c r="Q913" s="305"/>
      <c r="R913" s="305"/>
      <c r="S913" s="305"/>
      <c r="T913" s="305"/>
      <c r="U913" s="305"/>
      <c r="V913" s="305"/>
      <c r="W913" s="305"/>
      <c r="X913" s="305"/>
    </row>
    <row r="914" spans="1:24" x14ac:dyDescent="0.2">
      <c r="A914" s="213"/>
      <c r="B914" s="213"/>
      <c r="C914" s="213"/>
      <c r="D914" s="32"/>
      <c r="E914" s="32"/>
      <c r="F914" s="32"/>
      <c r="G914" s="32"/>
      <c r="H914" s="32"/>
      <c r="I914" s="32"/>
      <c r="J914" s="32"/>
      <c r="K914" s="32"/>
      <c r="L914" s="32"/>
      <c r="M914" s="32"/>
      <c r="N914" s="32"/>
      <c r="O914" s="32"/>
      <c r="P914" s="32"/>
      <c r="Q914" s="32"/>
      <c r="R914" s="32"/>
      <c r="S914" s="32"/>
    </row>
    <row r="915" spans="1:24" ht="15.75" x14ac:dyDescent="0.25">
      <c r="A915" s="102" t="s">
        <v>839</v>
      </c>
      <c r="B915" s="102"/>
      <c r="C915" s="102"/>
      <c r="H915" s="24"/>
      <c r="I915" s="24"/>
      <c r="J915" s="24"/>
      <c r="K915" s="24"/>
      <c r="L915" s="24"/>
      <c r="M915" s="24"/>
      <c r="T915" s="24"/>
      <c r="U915" s="24"/>
      <c r="V915" s="24"/>
      <c r="W915" s="24"/>
      <c r="X915" s="101"/>
    </row>
    <row r="916" spans="1:24" x14ac:dyDescent="0.2">
      <c r="A916" s="304" t="s">
        <v>840</v>
      </c>
      <c r="B916" s="304"/>
      <c r="C916" s="304"/>
      <c r="D916" s="305"/>
      <c r="E916" s="305"/>
      <c r="F916" s="305"/>
      <c r="G916" s="305"/>
      <c r="H916" s="305"/>
      <c r="I916" s="305"/>
      <c r="J916" s="305"/>
      <c r="K916" s="305"/>
      <c r="L916" s="305"/>
      <c r="M916" s="305"/>
      <c r="N916" s="305"/>
      <c r="O916" s="305"/>
      <c r="P916" s="305"/>
      <c r="Q916" s="305"/>
      <c r="R916" s="305"/>
      <c r="S916" s="305"/>
      <c r="T916" s="305"/>
      <c r="U916" s="305"/>
      <c r="V916" s="305"/>
      <c r="W916" s="305"/>
      <c r="X916" s="305"/>
    </row>
    <row r="917" spans="1:24" x14ac:dyDescent="0.2">
      <c r="A917" s="304" t="s">
        <v>841</v>
      </c>
      <c r="B917" s="304"/>
      <c r="C917" s="304"/>
      <c r="D917" s="305"/>
      <c r="E917" s="305"/>
      <c r="F917" s="305"/>
      <c r="G917" s="305"/>
      <c r="H917" s="305"/>
      <c r="I917" s="305"/>
      <c r="J917" s="305"/>
      <c r="K917" s="305"/>
      <c r="L917" s="305"/>
      <c r="M917" s="305"/>
      <c r="N917" s="305"/>
      <c r="O917" s="305"/>
      <c r="P917" s="305"/>
      <c r="Q917" s="305"/>
      <c r="R917" s="305"/>
      <c r="S917" s="305"/>
      <c r="T917" s="305"/>
      <c r="U917" s="305"/>
      <c r="V917" s="305"/>
      <c r="W917" s="305"/>
      <c r="X917" s="305"/>
    </row>
    <row r="918" spans="1:24" x14ac:dyDescent="0.2">
      <c r="A918" s="213"/>
      <c r="B918" s="213"/>
      <c r="C918" s="213"/>
      <c r="D918" s="32"/>
      <c r="E918" s="32"/>
      <c r="F918" s="32"/>
      <c r="G918" s="32"/>
      <c r="H918" s="32"/>
      <c r="I918" s="32"/>
      <c r="J918" s="32"/>
      <c r="K918" s="32"/>
      <c r="L918" s="32"/>
      <c r="M918" s="32"/>
      <c r="N918" s="32"/>
      <c r="O918" s="32"/>
      <c r="P918" s="32"/>
      <c r="Q918" s="32"/>
      <c r="R918" s="32"/>
      <c r="S918" s="32"/>
    </row>
    <row r="919" spans="1:24" x14ac:dyDescent="0.2">
      <c r="A919" s="115" t="s">
        <v>842</v>
      </c>
      <c r="B919" s="115"/>
      <c r="C919" s="115"/>
      <c r="H919" s="24"/>
      <c r="I919" s="24"/>
      <c r="J919" s="24"/>
      <c r="K919" s="24"/>
      <c r="L919" s="24"/>
      <c r="M919" s="24"/>
      <c r="T919" s="24"/>
      <c r="U919" s="24"/>
      <c r="V919" s="24"/>
      <c r="W919" s="24"/>
      <c r="X919" s="101"/>
    </row>
    <row r="920" spans="1:24" x14ac:dyDescent="0.2">
      <c r="A920" s="116" t="s">
        <v>843</v>
      </c>
      <c r="B920" s="116"/>
      <c r="C920" s="116"/>
      <c r="H920" s="24"/>
      <c r="I920" s="24"/>
      <c r="J920" s="24"/>
      <c r="K920" s="24"/>
      <c r="L920" s="24"/>
      <c r="M920" s="24"/>
      <c r="T920" s="24"/>
      <c r="U920" s="24"/>
      <c r="V920" s="24"/>
      <c r="W920" s="24"/>
      <c r="X920" s="101"/>
    </row>
    <row r="921" spans="1:24" x14ac:dyDescent="0.2">
      <c r="A921" s="116" t="s">
        <v>844</v>
      </c>
      <c r="B921" s="116"/>
      <c r="C921" s="116"/>
      <c r="H921" s="24"/>
      <c r="I921" s="24"/>
      <c r="J921" s="24"/>
      <c r="K921" s="24"/>
      <c r="L921" s="24"/>
      <c r="M921" s="24"/>
      <c r="T921" s="24"/>
      <c r="U921" s="24"/>
      <c r="V921" s="24"/>
      <c r="W921" s="24"/>
      <c r="X921" s="101"/>
    </row>
    <row r="922" spans="1:24" x14ac:dyDescent="0.2">
      <c r="A922" s="116" t="s">
        <v>845</v>
      </c>
      <c r="B922" s="116"/>
      <c r="C922" s="116"/>
      <c r="H922" s="24"/>
      <c r="I922" s="24"/>
      <c r="J922" s="24"/>
      <c r="K922" s="24"/>
      <c r="L922" s="24"/>
      <c r="M922" s="24"/>
      <c r="T922" s="24"/>
      <c r="U922" s="24"/>
      <c r="V922" s="24"/>
      <c r="W922" s="24"/>
      <c r="X922" s="101"/>
    </row>
    <row r="923" spans="1:24" x14ac:dyDescent="0.2">
      <c r="A923" s="116" t="s">
        <v>846</v>
      </c>
      <c r="B923" s="116"/>
      <c r="C923" s="116"/>
      <c r="H923" s="24"/>
      <c r="I923" s="24"/>
      <c r="J923" s="24"/>
      <c r="K923" s="24"/>
      <c r="L923" s="24"/>
      <c r="M923" s="24"/>
      <c r="T923" s="24"/>
      <c r="U923" s="24"/>
      <c r="V923" s="24"/>
      <c r="W923" s="24"/>
      <c r="X923" s="101"/>
    </row>
    <row r="924" spans="1:24" x14ac:dyDescent="0.2">
      <c r="A924" s="116" t="s">
        <v>847</v>
      </c>
      <c r="B924" s="116"/>
      <c r="C924" s="116"/>
      <c r="H924" s="24"/>
      <c r="I924" s="24"/>
      <c r="J924" s="24"/>
      <c r="K924" s="24"/>
      <c r="L924" s="24"/>
      <c r="M924" s="24"/>
      <c r="T924" s="24"/>
      <c r="U924" s="24"/>
      <c r="V924" s="24"/>
      <c r="W924" s="24"/>
      <c r="X924" s="101"/>
    </row>
    <row r="925" spans="1:24" x14ac:dyDescent="0.2">
      <c r="A925" s="116" t="s">
        <v>848</v>
      </c>
      <c r="B925" s="116"/>
      <c r="C925" s="116"/>
      <c r="H925" s="24"/>
      <c r="I925" s="24"/>
      <c r="J925" s="24"/>
      <c r="K925" s="24"/>
      <c r="L925" s="24"/>
      <c r="M925" s="24"/>
      <c r="T925" s="24"/>
      <c r="U925" s="24"/>
      <c r="V925" s="24"/>
      <c r="W925" s="24"/>
      <c r="X925" s="101"/>
    </row>
    <row r="926" spans="1:24" x14ac:dyDescent="0.2">
      <c r="A926" s="116" t="s">
        <v>849</v>
      </c>
      <c r="B926" s="116"/>
      <c r="C926" s="116"/>
      <c r="H926" s="24"/>
      <c r="I926" s="24"/>
      <c r="J926" s="24"/>
      <c r="K926" s="24"/>
      <c r="L926" s="24"/>
      <c r="M926" s="24"/>
      <c r="T926" s="24"/>
      <c r="U926" s="24"/>
      <c r="V926" s="24"/>
      <c r="W926" s="24"/>
      <c r="X926" s="101"/>
    </row>
    <row r="927" spans="1:24" x14ac:dyDescent="0.2">
      <c r="A927" s="116" t="s">
        <v>850</v>
      </c>
      <c r="B927" s="116"/>
      <c r="C927" s="116"/>
      <c r="H927" s="24"/>
      <c r="I927" s="24"/>
      <c r="J927" s="24"/>
      <c r="K927" s="24"/>
      <c r="L927" s="24"/>
      <c r="M927" s="24"/>
      <c r="T927" s="24"/>
      <c r="U927" s="24"/>
      <c r="V927" s="24"/>
      <c r="W927" s="24"/>
      <c r="X927" s="101"/>
    </row>
    <row r="928" spans="1:24" x14ac:dyDescent="0.2">
      <c r="A928" s="116" t="s">
        <v>851</v>
      </c>
      <c r="B928" s="116"/>
      <c r="C928" s="116"/>
      <c r="H928" s="24"/>
      <c r="I928" s="24"/>
      <c r="J928" s="24"/>
      <c r="K928" s="24"/>
      <c r="L928" s="24"/>
      <c r="M928" s="24"/>
      <c r="T928" s="24"/>
      <c r="U928" s="24"/>
      <c r="V928" s="24"/>
      <c r="W928" s="24"/>
      <c r="X928" s="101"/>
    </row>
    <row r="929" spans="1:24" x14ac:dyDescent="0.2">
      <c r="A929" s="110" t="s">
        <v>852</v>
      </c>
      <c r="B929" s="110"/>
      <c r="C929" s="110"/>
      <c r="H929" s="24"/>
      <c r="I929" s="24"/>
      <c r="J929" s="24"/>
      <c r="K929" s="24"/>
      <c r="L929" s="24"/>
      <c r="M929" s="24"/>
      <c r="T929" s="24"/>
      <c r="U929" s="24"/>
      <c r="V929" s="24"/>
      <c r="W929" s="24"/>
      <c r="X929" s="101"/>
    </row>
    <row r="930" spans="1:24" x14ac:dyDescent="0.2">
      <c r="A930" s="116" t="s">
        <v>853</v>
      </c>
      <c r="B930" s="116"/>
      <c r="C930" s="116"/>
      <c r="H930" s="24"/>
      <c r="I930" s="24"/>
      <c r="J930" s="24"/>
      <c r="K930" s="24"/>
      <c r="L930" s="24"/>
      <c r="M930" s="24"/>
      <c r="T930" s="24"/>
      <c r="U930" s="24"/>
      <c r="V930" s="24"/>
      <c r="W930" s="24"/>
      <c r="X930" s="101"/>
    </row>
    <row r="931" spans="1:24" x14ac:dyDescent="0.2">
      <c r="A931" s="116"/>
      <c r="B931" s="116"/>
      <c r="C931" s="116"/>
      <c r="H931" s="24"/>
      <c r="I931" s="24"/>
      <c r="J931" s="24"/>
      <c r="K931" s="24"/>
      <c r="L931" s="24"/>
      <c r="M931" s="24"/>
      <c r="T931" s="24"/>
      <c r="U931" s="24"/>
      <c r="V931" s="24"/>
      <c r="W931" s="24"/>
      <c r="X931" s="101"/>
    </row>
    <row r="932" spans="1:24" x14ac:dyDescent="0.2">
      <c r="A932" s="224" t="s">
        <v>854</v>
      </c>
      <c r="B932" s="224"/>
      <c r="C932" s="224"/>
      <c r="H932" s="24"/>
      <c r="I932" s="24"/>
      <c r="J932" s="24"/>
      <c r="K932" s="24"/>
      <c r="L932" s="24"/>
      <c r="M932" s="24"/>
      <c r="T932" s="24"/>
      <c r="U932" s="24"/>
      <c r="V932" s="24"/>
      <c r="W932" s="24"/>
      <c r="X932" s="101"/>
    </row>
    <row r="933" spans="1:24" x14ac:dyDescent="0.2">
      <c r="A933" s="224" t="s">
        <v>855</v>
      </c>
      <c r="B933" s="224"/>
      <c r="C933" s="224"/>
      <c r="H933" s="24"/>
      <c r="I933" s="24"/>
      <c r="J933" s="24"/>
      <c r="K933" s="24"/>
      <c r="L933" s="24"/>
      <c r="M933" s="24"/>
      <c r="T933" s="24"/>
      <c r="U933" s="24"/>
      <c r="V933" s="24"/>
      <c r="W933" s="24"/>
      <c r="X933" s="101"/>
    </row>
    <row r="934" spans="1:24" x14ac:dyDescent="0.2">
      <c r="A934" s="116" t="s">
        <v>856</v>
      </c>
      <c r="B934" s="116"/>
      <c r="C934" s="116"/>
      <c r="H934" s="24"/>
      <c r="I934" s="24"/>
      <c r="J934" s="24"/>
      <c r="K934" s="24"/>
      <c r="L934" s="24"/>
      <c r="M934" s="24"/>
      <c r="T934" s="24"/>
      <c r="U934" s="24"/>
      <c r="V934" s="24"/>
      <c r="W934" s="24"/>
      <c r="X934" s="101"/>
    </row>
    <row r="935" spans="1:24" x14ac:dyDescent="0.2">
      <c r="A935" s="116" t="s">
        <v>857</v>
      </c>
      <c r="B935" s="116"/>
      <c r="C935" s="116"/>
      <c r="H935" s="24"/>
      <c r="I935" s="24"/>
      <c r="J935" s="24"/>
      <c r="K935" s="24"/>
      <c r="L935" s="24"/>
      <c r="M935" s="24"/>
      <c r="T935" s="24"/>
      <c r="U935" s="24"/>
      <c r="V935" s="24"/>
      <c r="W935" s="24"/>
      <c r="X935" s="101"/>
    </row>
    <row r="936" spans="1:24" x14ac:dyDescent="0.2">
      <c r="A936" s="116" t="s">
        <v>858</v>
      </c>
      <c r="B936" s="116"/>
      <c r="C936" s="116"/>
      <c r="H936" s="24"/>
      <c r="I936" s="24"/>
      <c r="J936" s="24"/>
      <c r="K936" s="24"/>
      <c r="L936" s="24"/>
      <c r="M936" s="24"/>
      <c r="T936" s="24"/>
      <c r="U936" s="24"/>
      <c r="V936" s="24"/>
      <c r="W936" s="24"/>
      <c r="X936" s="101"/>
    </row>
    <row r="937" spans="1:24" ht="15.75" x14ac:dyDescent="0.25">
      <c r="A937" s="100"/>
      <c r="B937" s="100"/>
      <c r="C937" s="100"/>
      <c r="H937" s="24"/>
      <c r="I937" s="24"/>
      <c r="J937" s="24"/>
      <c r="K937" s="24"/>
      <c r="L937" s="24"/>
      <c r="M937" s="24"/>
      <c r="T937" s="24"/>
      <c r="U937" s="24"/>
      <c r="V937" s="24"/>
      <c r="W937" s="24"/>
      <c r="X937" s="101"/>
    </row>
    <row r="938" spans="1:24" ht="15.75" x14ac:dyDescent="0.25">
      <c r="A938" s="102" t="s">
        <v>859</v>
      </c>
      <c r="B938" s="102"/>
      <c r="C938" s="102"/>
      <c r="H938" s="24"/>
      <c r="I938" s="24"/>
      <c r="J938" s="24"/>
      <c r="K938" s="24"/>
      <c r="L938" s="24"/>
      <c r="M938" s="24"/>
      <c r="T938" s="24"/>
      <c r="U938" s="24"/>
      <c r="V938" s="24"/>
      <c r="W938" s="24"/>
      <c r="X938" s="101"/>
    </row>
    <row r="939" spans="1:24" x14ac:dyDescent="0.2">
      <c r="A939" s="110" t="s">
        <v>860</v>
      </c>
      <c r="B939" s="110"/>
      <c r="C939" s="110"/>
      <c r="H939" s="24"/>
      <c r="I939" s="24"/>
      <c r="J939" s="24"/>
      <c r="K939" s="24"/>
      <c r="L939" s="24"/>
      <c r="M939" s="24"/>
      <c r="T939" s="24"/>
      <c r="U939" s="24"/>
      <c r="V939" s="24"/>
      <c r="W939" s="24"/>
      <c r="X939" s="101"/>
    </row>
    <row r="940" spans="1:24" x14ac:dyDescent="0.2">
      <c r="A940" s="110" t="s">
        <v>861</v>
      </c>
      <c r="B940" s="110"/>
      <c r="C940" s="110"/>
      <c r="H940" s="24"/>
      <c r="I940" s="24"/>
      <c r="J940" s="24"/>
      <c r="K940" s="24"/>
      <c r="L940" s="24"/>
      <c r="M940" s="24"/>
      <c r="T940" s="24"/>
      <c r="U940" s="24"/>
      <c r="V940" s="24"/>
      <c r="W940" s="24"/>
      <c r="X940" s="101"/>
    </row>
    <row r="941" spans="1:24" ht="15.75" x14ac:dyDescent="0.25">
      <c r="A941" s="100"/>
      <c r="B941" s="100"/>
      <c r="C941" s="100"/>
      <c r="H941" s="24"/>
      <c r="I941" s="24"/>
      <c r="J941" s="24"/>
      <c r="K941" s="24"/>
      <c r="L941" s="24"/>
      <c r="M941" s="24"/>
      <c r="T941" s="24"/>
      <c r="U941" s="24"/>
      <c r="V941" s="24"/>
      <c r="W941" s="24"/>
      <c r="X941" s="101"/>
    </row>
    <row r="942" spans="1:24" ht="15.75" x14ac:dyDescent="0.25">
      <c r="A942" s="102" t="s">
        <v>862</v>
      </c>
      <c r="B942" s="102"/>
      <c r="C942" s="102"/>
      <c r="H942" s="24"/>
      <c r="I942" s="24"/>
      <c r="J942" s="24"/>
      <c r="K942" s="24"/>
      <c r="L942" s="24"/>
      <c r="M942" s="24"/>
      <c r="T942" s="24"/>
      <c r="U942" s="24"/>
      <c r="V942" s="24"/>
      <c r="W942" s="24"/>
      <c r="X942" s="101"/>
    </row>
    <row r="943" spans="1:24" x14ac:dyDescent="0.2">
      <c r="A943" s="303" t="s">
        <v>863</v>
      </c>
      <c r="B943" s="303"/>
      <c r="C943" s="303"/>
      <c r="D943" s="303"/>
      <c r="E943" s="303"/>
      <c r="F943" s="303"/>
      <c r="G943" s="303"/>
      <c r="H943" s="303"/>
      <c r="I943" s="303"/>
      <c r="J943" s="303"/>
      <c r="K943" s="303"/>
      <c r="L943" s="303"/>
      <c r="M943" s="303"/>
      <c r="N943" s="303"/>
      <c r="O943" s="303"/>
      <c r="P943" s="303"/>
      <c r="Q943" s="303"/>
      <c r="R943" s="303"/>
      <c r="S943" s="303"/>
      <c r="T943" s="303"/>
      <c r="U943" s="303"/>
      <c r="V943" s="303"/>
      <c r="W943" s="303"/>
      <c r="X943" s="303"/>
    </row>
    <row r="944" spans="1:24" ht="15.75" x14ac:dyDescent="0.25">
      <c r="A944" s="100"/>
      <c r="B944" s="100"/>
      <c r="C944" s="100"/>
      <c r="H944" s="24"/>
      <c r="I944" s="24"/>
      <c r="J944" s="24"/>
      <c r="K944" s="24"/>
      <c r="L944" s="24"/>
      <c r="M944" s="24"/>
      <c r="T944" s="24"/>
      <c r="U944" s="24"/>
      <c r="V944" s="24"/>
      <c r="W944" s="24"/>
      <c r="X944" s="101"/>
    </row>
    <row r="945" spans="1:24" x14ac:dyDescent="0.2">
      <c r="A945" s="303" t="s">
        <v>864</v>
      </c>
      <c r="B945" s="303"/>
      <c r="C945" s="303"/>
      <c r="D945" s="306"/>
      <c r="E945" s="306"/>
      <c r="F945" s="306"/>
      <c r="G945" s="306"/>
      <c r="H945" s="306"/>
      <c r="I945" s="306"/>
      <c r="J945" s="306"/>
      <c r="K945" s="306"/>
      <c r="L945" s="306"/>
      <c r="M945" s="306"/>
      <c r="N945" s="306"/>
      <c r="O945" s="306"/>
      <c r="P945" s="306"/>
      <c r="Q945" s="306"/>
      <c r="R945" s="306"/>
      <c r="S945" s="306"/>
      <c r="T945" s="306"/>
      <c r="U945" s="306"/>
      <c r="V945" s="306"/>
      <c r="W945" s="306"/>
      <c r="X945" s="306"/>
    </row>
    <row r="946" spans="1:24" ht="15.75" x14ac:dyDescent="0.25">
      <c r="A946" s="100"/>
      <c r="B946" s="100"/>
      <c r="C946" s="100"/>
      <c r="H946" s="24"/>
      <c r="I946" s="24"/>
      <c r="J946" s="24"/>
      <c r="K946" s="24"/>
      <c r="L946" s="24"/>
      <c r="M946" s="24"/>
      <c r="T946" s="24"/>
      <c r="U946" s="24"/>
      <c r="V946" s="24"/>
      <c r="W946" s="24"/>
      <c r="X946" s="101"/>
    </row>
    <row r="947" spans="1:24" ht="15.75" x14ac:dyDescent="0.25">
      <c r="A947" s="102" t="s">
        <v>865</v>
      </c>
      <c r="B947" s="102"/>
      <c r="C947" s="102"/>
      <c r="H947" s="24"/>
      <c r="I947" s="24"/>
      <c r="J947" s="24"/>
      <c r="K947" s="24"/>
      <c r="L947" s="24"/>
      <c r="M947" s="24"/>
      <c r="T947" s="24"/>
      <c r="U947" s="24"/>
      <c r="V947" s="24"/>
      <c r="W947" s="24"/>
      <c r="X947" s="101"/>
    </row>
    <row r="948" spans="1:24" x14ac:dyDescent="0.2">
      <c r="A948" s="303" t="s">
        <v>866</v>
      </c>
      <c r="B948" s="303"/>
      <c r="C948" s="303"/>
      <c r="D948" s="303"/>
      <c r="E948" s="303"/>
      <c r="F948" s="303"/>
      <c r="G948" s="303"/>
      <c r="H948" s="303"/>
      <c r="I948" s="303"/>
      <c r="J948" s="303"/>
      <c r="K948" s="303"/>
      <c r="L948" s="303"/>
      <c r="M948" s="303"/>
      <c r="N948" s="303"/>
      <c r="O948" s="303"/>
      <c r="P948" s="303"/>
      <c r="Q948" s="303"/>
      <c r="R948" s="303"/>
      <c r="S948" s="303"/>
      <c r="T948" s="303"/>
      <c r="U948" s="303"/>
      <c r="V948" s="303"/>
      <c r="W948" s="303"/>
      <c r="X948" s="303"/>
    </row>
    <row r="949" spans="1:24" ht="15.75" x14ac:dyDescent="0.25">
      <c r="A949" s="100"/>
      <c r="B949" s="100"/>
      <c r="C949" s="100"/>
      <c r="H949" s="24"/>
      <c r="I949" s="24"/>
      <c r="J949" s="24"/>
      <c r="K949" s="24"/>
      <c r="L949" s="24"/>
      <c r="M949" s="24"/>
      <c r="T949" s="24"/>
      <c r="U949" s="24"/>
      <c r="V949" s="24"/>
      <c r="W949" s="24"/>
      <c r="X949" s="101"/>
    </row>
    <row r="950" spans="1:24" ht="15.75" x14ac:dyDescent="0.25">
      <c r="A950" s="102" t="s">
        <v>867</v>
      </c>
      <c r="B950" s="102"/>
      <c r="C950" s="102"/>
      <c r="H950" s="24"/>
      <c r="I950" s="24"/>
      <c r="J950" s="24"/>
      <c r="K950" s="24"/>
      <c r="L950" s="24"/>
      <c r="M950" s="24"/>
      <c r="T950" s="24"/>
      <c r="U950" s="24"/>
      <c r="V950" s="24"/>
      <c r="W950" s="24"/>
      <c r="X950" s="101"/>
    </row>
    <row r="951" spans="1:24" x14ac:dyDescent="0.2">
      <c r="A951" s="303" t="s">
        <v>868</v>
      </c>
      <c r="B951" s="303"/>
      <c r="C951" s="303"/>
      <c r="D951" s="303"/>
      <c r="E951" s="303"/>
      <c r="F951" s="303"/>
      <c r="G951" s="303"/>
      <c r="H951" s="303"/>
      <c r="I951" s="303"/>
      <c r="J951" s="303"/>
      <c r="K951" s="303"/>
      <c r="L951" s="303"/>
      <c r="M951" s="303"/>
      <c r="N951" s="303"/>
      <c r="O951" s="303"/>
      <c r="P951" s="303"/>
      <c r="Q951" s="303"/>
      <c r="R951" s="303"/>
      <c r="S951" s="303"/>
      <c r="T951" s="303"/>
      <c r="U951" s="303"/>
      <c r="V951" s="303"/>
      <c r="W951" s="303"/>
      <c r="X951" s="303"/>
    </row>
    <row r="952" spans="1:24" x14ac:dyDescent="0.2">
      <c r="A952" s="303" t="s">
        <v>869</v>
      </c>
      <c r="B952" s="303"/>
      <c r="C952" s="303"/>
      <c r="D952" s="303"/>
      <c r="E952" s="303"/>
      <c r="F952" s="303"/>
      <c r="G952" s="303"/>
      <c r="H952" s="303"/>
      <c r="I952" s="303"/>
      <c r="J952" s="303"/>
      <c r="K952" s="303"/>
      <c r="L952" s="303"/>
      <c r="M952" s="303"/>
      <c r="N952" s="303"/>
      <c r="O952" s="303"/>
      <c r="P952" s="303"/>
      <c r="Q952" s="303"/>
      <c r="R952" s="303"/>
      <c r="S952" s="303"/>
      <c r="T952" s="303"/>
      <c r="U952" s="303"/>
      <c r="V952" s="303"/>
      <c r="W952" s="303"/>
      <c r="X952" s="303"/>
    </row>
    <row r="953" spans="1:24" x14ac:dyDescent="0.2">
      <c r="A953" s="303" t="s">
        <v>870</v>
      </c>
      <c r="B953" s="303"/>
      <c r="C953" s="303"/>
      <c r="D953" s="303"/>
      <c r="E953" s="303"/>
      <c r="F953" s="303"/>
      <c r="G953" s="303"/>
      <c r="H953" s="303"/>
      <c r="I953" s="303"/>
      <c r="J953" s="303"/>
      <c r="K953" s="303"/>
      <c r="L953" s="303"/>
      <c r="M953" s="303"/>
      <c r="N953" s="303"/>
      <c r="O953" s="303"/>
      <c r="P953" s="303"/>
      <c r="Q953" s="303"/>
      <c r="R953" s="303"/>
      <c r="S953" s="303"/>
      <c r="T953" s="303"/>
      <c r="U953" s="303"/>
      <c r="V953" s="303"/>
      <c r="W953" s="303"/>
      <c r="X953" s="303"/>
    </row>
    <row r="954" spans="1:24" x14ac:dyDescent="0.2">
      <c r="A954" s="110" t="s">
        <v>871</v>
      </c>
      <c r="B954" s="110"/>
      <c r="C954" s="110"/>
      <c r="D954" s="212"/>
      <c r="E954" s="212"/>
      <c r="F954" s="212"/>
      <c r="G954" s="212"/>
      <c r="H954" s="212"/>
      <c r="I954" s="212"/>
      <c r="J954" s="212"/>
      <c r="K954" s="212"/>
      <c r="L954" s="212"/>
      <c r="M954" s="212"/>
      <c r="N954" s="212"/>
      <c r="O954" s="212"/>
      <c r="P954" s="212"/>
      <c r="Q954" s="212"/>
      <c r="R954" s="212"/>
      <c r="S954" s="212"/>
      <c r="T954" s="212"/>
      <c r="U954" s="212"/>
      <c r="V954" s="212"/>
      <c r="W954" s="212"/>
      <c r="X954" s="226"/>
    </row>
    <row r="955" spans="1:24" x14ac:dyDescent="0.2">
      <c r="A955" s="110" t="s">
        <v>872</v>
      </c>
      <c r="B955" s="110"/>
      <c r="C955" s="110"/>
      <c r="D955" s="212"/>
      <c r="E955" s="212"/>
      <c r="F955" s="212"/>
      <c r="G955" s="212"/>
      <c r="H955" s="212"/>
      <c r="I955" s="212"/>
      <c r="J955" s="212"/>
      <c r="K955" s="212"/>
      <c r="L955" s="212"/>
      <c r="M955" s="212"/>
      <c r="N955" s="212"/>
      <c r="O955" s="212"/>
      <c r="P955" s="212"/>
      <c r="Q955" s="212"/>
      <c r="R955" s="212"/>
      <c r="S955" s="212"/>
      <c r="T955" s="212"/>
      <c r="U955" s="212"/>
      <c r="V955" s="212"/>
      <c r="W955" s="212"/>
      <c r="X955" s="226"/>
    </row>
    <row r="956" spans="1:24" ht="15.75" x14ac:dyDescent="0.25">
      <c r="A956" s="100"/>
      <c r="B956" s="100"/>
      <c r="C956" s="100"/>
      <c r="H956" s="24"/>
      <c r="I956" s="24"/>
      <c r="J956" s="24"/>
      <c r="K956" s="24"/>
      <c r="L956" s="24"/>
      <c r="M956" s="24"/>
      <c r="T956" s="24"/>
      <c r="U956" s="24"/>
      <c r="V956" s="24"/>
      <c r="W956" s="24"/>
      <c r="X956" s="101"/>
    </row>
    <row r="957" spans="1:24" ht="15.75" x14ac:dyDescent="0.25">
      <c r="A957" s="102" t="s">
        <v>873</v>
      </c>
      <c r="B957" s="102"/>
      <c r="C957" s="102"/>
      <c r="H957" s="24"/>
      <c r="I957" s="24"/>
      <c r="J957" s="24"/>
      <c r="K957" s="24"/>
      <c r="L957" s="24"/>
      <c r="M957" s="24"/>
      <c r="T957" s="24"/>
      <c r="U957" s="24"/>
      <c r="V957" s="24"/>
      <c r="W957" s="24"/>
      <c r="X957" s="101"/>
    </row>
    <row r="958" spans="1:24" x14ac:dyDescent="0.2">
      <c r="A958" s="303" t="s">
        <v>874</v>
      </c>
      <c r="B958" s="303"/>
      <c r="C958" s="303"/>
      <c r="D958" s="303"/>
      <c r="E958" s="303"/>
      <c r="F958" s="303"/>
      <c r="G958" s="303"/>
      <c r="H958" s="303"/>
      <c r="I958" s="303"/>
      <c r="J958" s="303"/>
      <c r="K958" s="303"/>
      <c r="L958" s="303"/>
      <c r="M958" s="303"/>
      <c r="N958" s="303"/>
      <c r="O958" s="303"/>
      <c r="P958" s="303"/>
      <c r="Q958" s="303"/>
      <c r="R958" s="303"/>
      <c r="S958" s="303"/>
      <c r="T958" s="303"/>
      <c r="U958" s="303"/>
      <c r="V958" s="303"/>
      <c r="W958" s="303"/>
      <c r="X958" s="303"/>
    </row>
    <row r="959" spans="1:24" x14ac:dyDescent="0.2">
      <c r="A959" s="303" t="s">
        <v>875</v>
      </c>
      <c r="B959" s="303"/>
      <c r="C959" s="303"/>
      <c r="D959" s="303"/>
      <c r="E959" s="303"/>
      <c r="F959" s="303"/>
      <c r="G959" s="303"/>
      <c r="H959" s="303"/>
      <c r="I959" s="303"/>
      <c r="J959" s="303"/>
      <c r="K959" s="303"/>
      <c r="L959" s="303"/>
      <c r="M959" s="303"/>
      <c r="N959" s="303"/>
      <c r="O959" s="303"/>
      <c r="P959" s="303"/>
      <c r="Q959" s="303"/>
      <c r="R959" s="303"/>
      <c r="S959" s="303"/>
      <c r="T959" s="303"/>
      <c r="U959" s="303"/>
      <c r="V959" s="303"/>
      <c r="W959" s="303"/>
      <c r="X959" s="303"/>
    </row>
    <row r="960" spans="1:24" x14ac:dyDescent="0.2">
      <c r="A960" s="303" t="s">
        <v>876</v>
      </c>
      <c r="B960" s="303"/>
      <c r="C960" s="303"/>
      <c r="D960" s="303"/>
      <c r="E960" s="303"/>
      <c r="F960" s="303"/>
      <c r="G960" s="303"/>
      <c r="H960" s="303"/>
      <c r="I960" s="303"/>
      <c r="J960" s="303"/>
      <c r="K960" s="303"/>
      <c r="L960" s="303"/>
      <c r="M960" s="303"/>
      <c r="N960" s="303"/>
      <c r="O960" s="303"/>
      <c r="P960" s="303"/>
      <c r="Q960" s="303"/>
      <c r="R960" s="303"/>
      <c r="S960" s="303"/>
      <c r="T960" s="303"/>
      <c r="U960" s="303"/>
      <c r="V960" s="303"/>
      <c r="W960" s="303"/>
      <c r="X960" s="303"/>
    </row>
    <row r="961" spans="1:24" ht="15.75" x14ac:dyDescent="0.25">
      <c r="A961" s="100"/>
      <c r="B961" s="100"/>
      <c r="C961" s="100"/>
      <c r="H961" s="24"/>
      <c r="I961" s="24"/>
      <c r="J961" s="24"/>
      <c r="K961" s="24"/>
      <c r="L961" s="24"/>
      <c r="M961" s="24"/>
      <c r="T961" s="24"/>
      <c r="U961" s="24"/>
      <c r="V961" s="24"/>
      <c r="W961" s="24"/>
      <c r="X961" s="101"/>
    </row>
    <row r="962" spans="1:24" ht="15.75" x14ac:dyDescent="0.25">
      <c r="A962" s="102" t="s">
        <v>877</v>
      </c>
      <c r="B962" s="102"/>
      <c r="C962" s="102"/>
      <c r="H962" s="24"/>
      <c r="I962" s="24"/>
      <c r="J962" s="24"/>
      <c r="K962" s="24"/>
      <c r="L962" s="24"/>
      <c r="M962" s="24"/>
      <c r="T962" s="24"/>
      <c r="U962" s="24"/>
      <c r="V962" s="24"/>
      <c r="W962" s="24"/>
      <c r="X962" s="101"/>
    </row>
    <row r="963" spans="1:24" x14ac:dyDescent="0.2">
      <c r="A963" s="303" t="s">
        <v>878</v>
      </c>
      <c r="B963" s="303"/>
      <c r="C963" s="303"/>
      <c r="D963" s="306"/>
      <c r="E963" s="306"/>
      <c r="F963" s="306"/>
      <c r="G963" s="306"/>
      <c r="H963" s="306"/>
      <c r="I963" s="306"/>
      <c r="J963" s="306"/>
      <c r="K963" s="306"/>
      <c r="L963" s="306"/>
      <c r="M963" s="306"/>
      <c r="N963" s="306"/>
      <c r="O963" s="306"/>
      <c r="P963" s="306"/>
      <c r="Q963" s="306"/>
      <c r="R963" s="306"/>
      <c r="S963" s="306"/>
      <c r="T963" s="306"/>
      <c r="U963" s="306"/>
      <c r="V963" s="306"/>
      <c r="W963" s="306"/>
      <c r="X963" s="306"/>
    </row>
    <row r="964" spans="1:24" x14ac:dyDescent="0.2">
      <c r="A964" s="110" t="s">
        <v>879</v>
      </c>
      <c r="B964" s="110"/>
      <c r="C964" s="110"/>
      <c r="H964" s="24"/>
      <c r="I964" s="24"/>
      <c r="J964" s="24"/>
      <c r="K964" s="24"/>
      <c r="L964" s="24"/>
      <c r="M964" s="24"/>
      <c r="T964" s="24"/>
      <c r="U964" s="24"/>
      <c r="V964" s="24"/>
      <c r="W964" s="24"/>
      <c r="X964" s="101"/>
    </row>
    <row r="965" spans="1:24" x14ac:dyDescent="0.2">
      <c r="A965" s="303" t="s">
        <v>880</v>
      </c>
      <c r="B965" s="303"/>
      <c r="C965" s="303"/>
      <c r="D965" s="303"/>
      <c r="E965" s="303"/>
      <c r="F965" s="303"/>
      <c r="G965" s="303"/>
      <c r="H965" s="303"/>
      <c r="I965" s="303"/>
      <c r="J965" s="303"/>
      <c r="K965" s="303"/>
      <c r="L965" s="303"/>
      <c r="M965" s="303"/>
      <c r="N965" s="303"/>
      <c r="O965" s="303"/>
      <c r="P965" s="303"/>
      <c r="Q965" s="303"/>
      <c r="R965" s="303"/>
      <c r="S965" s="303"/>
      <c r="T965" s="303"/>
      <c r="U965" s="303"/>
      <c r="V965" s="303"/>
      <c r="W965" s="303"/>
      <c r="X965" s="303"/>
    </row>
    <row r="966" spans="1:24" ht="15.75" x14ac:dyDescent="0.25">
      <c r="A966" s="100"/>
      <c r="B966" s="100"/>
      <c r="C966" s="100"/>
      <c r="H966" s="24"/>
      <c r="I966" s="24"/>
      <c r="J966" s="24"/>
      <c r="K966" s="24"/>
      <c r="L966" s="24"/>
      <c r="M966" s="24"/>
      <c r="T966" s="24"/>
      <c r="U966" s="24"/>
      <c r="V966" s="24"/>
      <c r="W966" s="24"/>
      <c r="X966" s="101"/>
    </row>
    <row r="967" spans="1:24" ht="15.75" x14ac:dyDescent="0.25">
      <c r="A967" s="102" t="s">
        <v>881</v>
      </c>
      <c r="B967" s="102"/>
      <c r="C967" s="102"/>
      <c r="H967" s="24"/>
      <c r="I967" s="24"/>
      <c r="J967" s="24"/>
      <c r="K967" s="24"/>
      <c r="L967" s="24"/>
      <c r="M967" s="24"/>
      <c r="T967" s="24"/>
      <c r="U967" s="24"/>
      <c r="V967" s="24"/>
      <c r="W967" s="24"/>
      <c r="X967" s="101"/>
    </row>
    <row r="968" spans="1:24" x14ac:dyDescent="0.2">
      <c r="A968" s="303" t="s">
        <v>882</v>
      </c>
      <c r="B968" s="303"/>
      <c r="C968" s="303"/>
      <c r="D968" s="303"/>
      <c r="E968" s="303"/>
      <c r="F968" s="303"/>
      <c r="G968" s="303"/>
      <c r="H968" s="303"/>
      <c r="I968" s="303"/>
      <c r="J968" s="303"/>
      <c r="K968" s="303"/>
      <c r="L968" s="303"/>
      <c r="M968" s="303"/>
      <c r="N968" s="303"/>
      <c r="O968" s="303"/>
      <c r="P968" s="303"/>
      <c r="Q968" s="303"/>
      <c r="R968" s="303"/>
      <c r="S968" s="303"/>
      <c r="T968" s="303"/>
      <c r="U968" s="303"/>
      <c r="V968" s="303"/>
      <c r="W968" s="303"/>
      <c r="X968" s="303"/>
    </row>
    <row r="969" spans="1:24" x14ac:dyDescent="0.2">
      <c r="A969" s="303" t="s">
        <v>883</v>
      </c>
      <c r="B969" s="303"/>
      <c r="C969" s="303"/>
      <c r="D969" s="303"/>
      <c r="E969" s="303"/>
      <c r="F969" s="303"/>
      <c r="G969" s="303"/>
      <c r="H969" s="303"/>
      <c r="I969" s="303"/>
      <c r="J969" s="303"/>
      <c r="K969" s="303"/>
      <c r="L969" s="303"/>
      <c r="M969" s="303"/>
      <c r="N969" s="303"/>
      <c r="O969" s="303"/>
      <c r="P969" s="303"/>
      <c r="Q969" s="303"/>
      <c r="R969" s="303"/>
      <c r="S969" s="303"/>
      <c r="T969" s="303"/>
      <c r="U969" s="303"/>
      <c r="V969" s="303"/>
      <c r="W969" s="303"/>
      <c r="X969" s="303"/>
    </row>
    <row r="970" spans="1:24" x14ac:dyDescent="0.2">
      <c r="A970" s="303" t="s">
        <v>884</v>
      </c>
      <c r="B970" s="303"/>
      <c r="C970" s="303"/>
      <c r="D970" s="303"/>
      <c r="E970" s="303"/>
      <c r="F970" s="303"/>
      <c r="G970" s="303"/>
      <c r="H970" s="303"/>
      <c r="I970" s="303"/>
      <c r="J970" s="303"/>
      <c r="K970" s="303"/>
      <c r="L970" s="303"/>
      <c r="M970" s="303"/>
      <c r="N970" s="303"/>
      <c r="O970" s="303"/>
      <c r="P970" s="303"/>
      <c r="Q970" s="303"/>
      <c r="R970" s="303"/>
      <c r="S970" s="303"/>
      <c r="T970" s="303"/>
      <c r="U970" s="303"/>
      <c r="V970" s="303"/>
      <c r="W970" s="303"/>
      <c r="X970" s="303"/>
    </row>
    <row r="971" spans="1:24" ht="15.75" x14ac:dyDescent="0.25">
      <c r="A971" s="100"/>
      <c r="B971" s="100"/>
      <c r="C971" s="100"/>
      <c r="H971" s="24"/>
      <c r="I971" s="24"/>
      <c r="J971" s="24"/>
      <c r="K971" s="24"/>
      <c r="L971" s="24"/>
      <c r="M971" s="24"/>
      <c r="T971" s="24"/>
      <c r="U971" s="24"/>
      <c r="V971" s="24"/>
      <c r="W971" s="24"/>
      <c r="X971" s="101"/>
    </row>
    <row r="972" spans="1:24" ht="15.75" x14ac:dyDescent="0.25">
      <c r="A972" s="102" t="s">
        <v>885</v>
      </c>
      <c r="B972" s="102"/>
      <c r="C972" s="102"/>
      <c r="H972" s="24"/>
      <c r="I972" s="24"/>
      <c r="J972" s="24"/>
      <c r="K972" s="24"/>
      <c r="L972" s="24"/>
      <c r="M972" s="24"/>
      <c r="T972" s="24"/>
      <c r="U972" s="24"/>
      <c r="V972" s="24"/>
      <c r="W972" s="24"/>
      <c r="X972" s="101"/>
    </row>
    <row r="973" spans="1:24" x14ac:dyDescent="0.2">
      <c r="A973" s="110" t="s">
        <v>886</v>
      </c>
      <c r="B973" s="110"/>
      <c r="C973" s="110"/>
      <c r="H973" s="24"/>
      <c r="I973" s="24"/>
      <c r="J973" s="24"/>
      <c r="K973" s="24"/>
      <c r="L973" s="24"/>
      <c r="M973" s="24"/>
      <c r="T973" s="24"/>
      <c r="U973" s="24"/>
      <c r="V973" s="24"/>
      <c r="W973" s="24"/>
      <c r="X973" s="101"/>
    </row>
    <row r="974" spans="1:24" x14ac:dyDescent="0.2">
      <c r="A974" s="110" t="s">
        <v>887</v>
      </c>
      <c r="B974" s="110"/>
      <c r="C974" s="110"/>
      <c r="H974" s="24"/>
      <c r="I974" s="24"/>
      <c r="J974" s="24"/>
      <c r="K974" s="24"/>
      <c r="L974" s="24"/>
      <c r="M974" s="24"/>
      <c r="T974" s="24"/>
      <c r="U974" s="24"/>
      <c r="V974" s="24"/>
      <c r="W974" s="24"/>
      <c r="X974" s="101"/>
    </row>
    <row r="975" spans="1:24" x14ac:dyDescent="0.2">
      <c r="A975" s="303" t="s">
        <v>888</v>
      </c>
      <c r="B975" s="303"/>
      <c r="C975" s="303"/>
      <c r="D975" s="303"/>
      <c r="E975" s="303"/>
      <c r="F975" s="303"/>
      <c r="G975" s="303"/>
      <c r="H975" s="303"/>
      <c r="I975" s="303"/>
      <c r="J975" s="303"/>
      <c r="K975" s="303"/>
      <c r="L975" s="303"/>
      <c r="M975" s="303"/>
      <c r="N975" s="303"/>
      <c r="O975" s="303"/>
      <c r="P975" s="303"/>
      <c r="Q975" s="303"/>
      <c r="R975" s="303"/>
      <c r="S975" s="303"/>
      <c r="T975" s="303"/>
      <c r="U975" s="303"/>
      <c r="V975" s="303"/>
      <c r="W975" s="303"/>
      <c r="X975" s="303"/>
    </row>
    <row r="976" spans="1:24" x14ac:dyDescent="0.2">
      <c r="A976" s="212"/>
      <c r="B976" s="212"/>
      <c r="C976" s="212"/>
      <c r="D976" s="212"/>
      <c r="E976" s="212"/>
      <c r="F976" s="212"/>
      <c r="G976" s="212"/>
      <c r="H976" s="212"/>
      <c r="I976" s="212"/>
      <c r="J976" s="212"/>
      <c r="K976" s="212"/>
      <c r="L976" s="212"/>
      <c r="M976" s="212"/>
      <c r="N976" s="212"/>
      <c r="O976" s="212"/>
      <c r="P976" s="212"/>
      <c r="Q976" s="212"/>
      <c r="R976" s="212"/>
      <c r="S976" s="212"/>
      <c r="T976" s="212"/>
      <c r="U976" s="212"/>
      <c r="V976" s="212"/>
      <c r="W976" s="212"/>
      <c r="X976" s="226"/>
    </row>
    <row r="977" spans="1:24" x14ac:dyDescent="0.2">
      <c r="H977" s="24"/>
      <c r="I977" s="24"/>
      <c r="J977" s="24"/>
      <c r="K977" s="24"/>
      <c r="L977" s="24"/>
      <c r="M977" s="24"/>
      <c r="T977" s="24"/>
      <c r="U977" s="24"/>
      <c r="V977" s="24"/>
      <c r="W977" s="24"/>
      <c r="X977" s="101"/>
    </row>
    <row r="978" spans="1:24" ht="15.75" x14ac:dyDescent="0.25">
      <c r="A978" s="102" t="s">
        <v>889</v>
      </c>
      <c r="B978" s="102"/>
      <c r="C978" s="102"/>
      <c r="H978" s="24"/>
      <c r="I978" s="24"/>
      <c r="J978" s="24"/>
      <c r="K978" s="24"/>
      <c r="L978" s="24"/>
      <c r="M978" s="24"/>
      <c r="T978" s="24"/>
      <c r="U978" s="24"/>
      <c r="V978" s="24"/>
      <c r="W978" s="24"/>
      <c r="X978" s="101"/>
    </row>
    <row r="979" spans="1:24" ht="15.75" x14ac:dyDescent="0.25">
      <c r="A979" s="100"/>
      <c r="B979" s="100"/>
      <c r="C979" s="100"/>
      <c r="H979" s="24"/>
      <c r="I979" s="24"/>
      <c r="J979" s="24"/>
      <c r="K979" s="24"/>
      <c r="L979" s="24"/>
      <c r="M979" s="24"/>
      <c r="T979" s="24"/>
      <c r="U979" s="24"/>
      <c r="V979" s="24"/>
      <c r="W979" s="24"/>
      <c r="X979" s="101"/>
    </row>
    <row r="980" spans="1:24" x14ac:dyDescent="0.2">
      <c r="A980" s="110" t="s">
        <v>890</v>
      </c>
      <c r="B980" s="110"/>
      <c r="C980" s="110"/>
      <c r="H980" s="24"/>
      <c r="I980" s="24"/>
      <c r="J980" s="24"/>
      <c r="K980" s="24"/>
      <c r="L980" s="24"/>
      <c r="M980" s="24"/>
      <c r="T980" s="24"/>
      <c r="U980" s="24"/>
      <c r="V980" s="24"/>
      <c r="W980" s="24"/>
      <c r="X980" s="101"/>
    </row>
    <row r="981" spans="1:24" x14ac:dyDescent="0.2">
      <c r="A981" s="110" t="s">
        <v>891</v>
      </c>
      <c r="B981" s="110"/>
      <c r="C981" s="110"/>
      <c r="H981" s="24"/>
      <c r="I981" s="24"/>
      <c r="J981" s="24"/>
      <c r="K981" s="24"/>
      <c r="L981" s="24"/>
      <c r="M981" s="24"/>
      <c r="T981" s="24"/>
      <c r="U981" s="24"/>
      <c r="V981" s="24"/>
      <c r="W981" s="24"/>
      <c r="X981" s="101"/>
    </row>
    <row r="982" spans="1:24" x14ac:dyDescent="0.2">
      <c r="A982" s="110" t="s">
        <v>892</v>
      </c>
      <c r="B982" s="110"/>
      <c r="C982" s="110"/>
      <c r="H982" s="24"/>
      <c r="I982" s="24"/>
      <c r="J982" s="24"/>
      <c r="K982" s="24"/>
      <c r="L982" s="24"/>
      <c r="M982" s="24"/>
      <c r="T982" s="24"/>
      <c r="U982" s="24"/>
      <c r="V982" s="24"/>
      <c r="W982" s="24"/>
      <c r="X982" s="101"/>
    </row>
    <row r="983" spans="1:24" x14ac:dyDescent="0.2">
      <c r="A983" s="110" t="s">
        <v>893</v>
      </c>
      <c r="B983" s="110"/>
      <c r="C983" s="110"/>
      <c r="H983" s="24"/>
      <c r="I983" s="24"/>
      <c r="J983" s="24"/>
      <c r="K983" s="24"/>
      <c r="L983" s="24"/>
      <c r="M983" s="24"/>
      <c r="T983" s="24"/>
      <c r="U983" s="24"/>
      <c r="V983" s="24"/>
      <c r="W983" s="24"/>
      <c r="X983" s="101"/>
    </row>
    <row r="984" spans="1:24" x14ac:dyDescent="0.2">
      <c r="A984" s="110" t="s">
        <v>894</v>
      </c>
      <c r="B984" s="110"/>
      <c r="C984" s="110"/>
      <c r="H984" s="24"/>
      <c r="I984" s="24"/>
      <c r="J984" s="24"/>
      <c r="K984" s="24"/>
      <c r="L984" s="24"/>
      <c r="M984" s="24"/>
      <c r="T984" s="24"/>
      <c r="U984" s="24"/>
      <c r="V984" s="24"/>
      <c r="W984" s="24"/>
      <c r="X984" s="101"/>
    </row>
    <row r="985" spans="1:24" x14ac:dyDescent="0.2">
      <c r="A985" s="110" t="s">
        <v>895</v>
      </c>
      <c r="B985" s="110"/>
      <c r="C985" s="110"/>
      <c r="H985" s="24"/>
      <c r="I985" s="24"/>
      <c r="J985" s="24"/>
      <c r="K985" s="24"/>
      <c r="L985" s="24"/>
      <c r="M985" s="24"/>
      <c r="T985" s="24"/>
      <c r="U985" s="24"/>
      <c r="V985" s="24"/>
      <c r="W985" s="24"/>
      <c r="X985" s="101"/>
    </row>
    <row r="986" spans="1:24" x14ac:dyDescent="0.2">
      <c r="A986" s="110" t="s">
        <v>896</v>
      </c>
      <c r="B986" s="110"/>
      <c r="C986" s="110"/>
      <c r="H986" s="24"/>
      <c r="I986" s="24"/>
      <c r="J986" s="24"/>
      <c r="K986" s="24"/>
      <c r="L986" s="24"/>
      <c r="M986" s="24"/>
      <c r="T986" s="24"/>
      <c r="U986" s="24"/>
      <c r="V986" s="24"/>
      <c r="W986" s="24"/>
      <c r="X986" s="101"/>
    </row>
    <row r="987" spans="1:24" x14ac:dyDescent="0.2">
      <c r="A987" s="110" t="s">
        <v>897</v>
      </c>
      <c r="B987" s="110"/>
      <c r="C987" s="110"/>
      <c r="H987" s="24"/>
      <c r="I987" s="24"/>
      <c r="J987" s="24"/>
      <c r="K987" s="24"/>
      <c r="L987" s="24"/>
      <c r="M987" s="24"/>
      <c r="T987" s="24"/>
      <c r="U987" s="24"/>
      <c r="V987" s="24"/>
      <c r="W987" s="24"/>
      <c r="X987" s="101"/>
    </row>
    <row r="988" spans="1:24" ht="15.75" x14ac:dyDescent="0.25">
      <c r="A988" s="100"/>
      <c r="B988" s="100"/>
      <c r="C988" s="100"/>
      <c r="H988" s="24"/>
      <c r="I988" s="24"/>
      <c r="J988" s="24"/>
      <c r="K988" s="24"/>
      <c r="L988" s="24"/>
      <c r="M988" s="24"/>
      <c r="T988" s="24"/>
      <c r="U988" s="24"/>
      <c r="V988" s="24"/>
      <c r="W988" s="24"/>
      <c r="X988" s="101"/>
    </row>
    <row r="989" spans="1:24" x14ac:dyDescent="0.2">
      <c r="A989" s="224" t="s">
        <v>898</v>
      </c>
      <c r="B989" s="224"/>
      <c r="C989" s="224"/>
      <c r="H989" s="24"/>
      <c r="I989" s="24"/>
      <c r="J989" s="24"/>
      <c r="K989" s="24"/>
      <c r="L989" s="24"/>
      <c r="M989" s="24"/>
      <c r="T989" s="24"/>
      <c r="U989" s="24"/>
      <c r="V989" s="24"/>
      <c r="W989" s="24"/>
      <c r="X989" s="101"/>
    </row>
    <row r="990" spans="1:24" x14ac:dyDescent="0.2">
      <c r="A990" s="303" t="s">
        <v>899</v>
      </c>
      <c r="B990" s="303"/>
      <c r="C990" s="303"/>
      <c r="D990" s="306"/>
      <c r="E990" s="306"/>
      <c r="F990" s="306"/>
      <c r="G990" s="306"/>
      <c r="H990" s="306"/>
      <c r="I990" s="306"/>
      <c r="J990" s="306"/>
      <c r="K990" s="306"/>
      <c r="L990" s="306"/>
      <c r="M990" s="306"/>
      <c r="N990" s="306"/>
      <c r="O990" s="306"/>
      <c r="P990" s="306"/>
      <c r="Q990" s="306"/>
      <c r="R990" s="306"/>
      <c r="S990" s="306"/>
      <c r="T990" s="306"/>
      <c r="U990" s="306"/>
      <c r="V990" s="306"/>
      <c r="W990" s="306"/>
      <c r="X990" s="306"/>
    </row>
    <row r="991" spans="1:24" x14ac:dyDescent="0.2">
      <c r="A991" s="303" t="s">
        <v>900</v>
      </c>
      <c r="B991" s="303"/>
      <c r="C991" s="303"/>
      <c r="D991" s="305"/>
      <c r="E991" s="305"/>
      <c r="F991" s="305"/>
      <c r="G991" s="305"/>
      <c r="H991" s="305"/>
      <c r="I991" s="305"/>
      <c r="J991" s="305"/>
      <c r="K991" s="305"/>
      <c r="L991" s="305"/>
      <c r="M991" s="305"/>
      <c r="N991" s="305"/>
      <c r="O991" s="305"/>
      <c r="P991" s="305"/>
      <c r="Q991" s="305"/>
      <c r="R991" s="305"/>
      <c r="S991" s="305"/>
      <c r="T991" s="305"/>
      <c r="U991" s="305"/>
      <c r="V991" s="305"/>
      <c r="W991" s="305"/>
      <c r="X991" s="305"/>
    </row>
    <row r="992" spans="1:24" x14ac:dyDescent="0.2">
      <c r="A992" s="212"/>
      <c r="B992" s="212"/>
      <c r="C992" s="212"/>
      <c r="D992" s="225"/>
      <c r="E992" s="225"/>
      <c r="F992" s="225"/>
      <c r="G992" s="225"/>
      <c r="H992" s="225"/>
      <c r="I992" s="225"/>
      <c r="J992" s="225"/>
      <c r="K992" s="225"/>
      <c r="L992" s="225"/>
      <c r="M992" s="225"/>
      <c r="N992" s="225"/>
      <c r="O992" s="225"/>
      <c r="P992" s="225"/>
      <c r="Q992" s="225"/>
      <c r="R992" s="225"/>
      <c r="S992" s="225"/>
      <c r="T992" s="225"/>
      <c r="U992" s="225"/>
      <c r="V992" s="225"/>
      <c r="W992" s="225"/>
      <c r="X992" s="227"/>
    </row>
    <row r="993" spans="1:24" x14ac:dyDescent="0.2">
      <c r="X993" s="101"/>
    </row>
    <row r="994" spans="1:24" ht="15.75" x14ac:dyDescent="0.25">
      <c r="A994" s="102" t="s">
        <v>901</v>
      </c>
      <c r="B994" s="102"/>
      <c r="C994" s="102"/>
      <c r="H994" s="24"/>
      <c r="I994" s="24"/>
      <c r="J994" s="24"/>
      <c r="K994" s="24"/>
      <c r="L994" s="24"/>
      <c r="M994" s="24"/>
      <c r="T994" s="24"/>
      <c r="U994" s="24"/>
      <c r="V994" s="24"/>
      <c r="W994" s="24"/>
      <c r="X994" s="101"/>
    </row>
    <row r="995" spans="1:24" x14ac:dyDescent="0.2">
      <c r="A995" s="110" t="s">
        <v>902</v>
      </c>
      <c r="B995" s="110"/>
      <c r="C995" s="110"/>
      <c r="H995" s="24"/>
      <c r="I995" s="24"/>
      <c r="J995" s="24"/>
      <c r="K995" s="24"/>
      <c r="L995" s="24"/>
      <c r="M995" s="24"/>
      <c r="T995" s="24"/>
      <c r="U995" s="24"/>
      <c r="V995" s="24"/>
      <c r="W995" s="24"/>
      <c r="X995" s="101"/>
    </row>
    <row r="996" spans="1:24" x14ac:dyDescent="0.2">
      <c r="A996" s="228" t="s">
        <v>903</v>
      </c>
      <c r="B996" s="228"/>
      <c r="C996" s="228"/>
      <c r="H996" s="24"/>
      <c r="I996" s="24"/>
      <c r="J996" s="24"/>
      <c r="K996" s="24"/>
      <c r="L996" s="24"/>
      <c r="M996" s="24"/>
      <c r="T996" s="24"/>
      <c r="U996" s="24"/>
      <c r="V996" s="24"/>
      <c r="W996" s="24"/>
      <c r="X996" s="101"/>
    </row>
    <row r="997" spans="1:24" x14ac:dyDescent="0.2">
      <c r="A997" s="228" t="s">
        <v>904</v>
      </c>
      <c r="B997" s="228"/>
      <c r="C997" s="228"/>
      <c r="H997" s="24"/>
      <c r="I997" s="24"/>
      <c r="J997" s="24"/>
      <c r="K997" s="24"/>
      <c r="L997" s="24"/>
      <c r="M997" s="24"/>
      <c r="T997" s="24"/>
      <c r="U997" s="24"/>
      <c r="V997" s="24"/>
      <c r="W997" s="24"/>
      <c r="X997" s="101"/>
    </row>
    <row r="998" spans="1:24" x14ac:dyDescent="0.2">
      <c r="A998" s="228" t="s">
        <v>905</v>
      </c>
      <c r="B998" s="228"/>
      <c r="C998" s="228"/>
      <c r="H998" s="24"/>
      <c r="I998" s="24"/>
      <c r="J998" s="24"/>
      <c r="K998" s="24"/>
      <c r="L998" s="24"/>
      <c r="M998" s="24"/>
      <c r="T998" s="24"/>
      <c r="U998" s="24"/>
      <c r="V998" s="24"/>
      <c r="W998" s="24"/>
      <c r="X998" s="101"/>
    </row>
    <row r="999" spans="1:24" x14ac:dyDescent="0.2">
      <c r="A999" s="228"/>
      <c r="B999" s="228"/>
      <c r="C999" s="228"/>
      <c r="H999" s="24"/>
      <c r="I999" s="24"/>
      <c r="J999" s="24"/>
      <c r="K999" s="24"/>
      <c r="L999" s="24"/>
      <c r="M999" s="24"/>
      <c r="T999" s="24"/>
      <c r="U999" s="24"/>
      <c r="V999" s="24"/>
      <c r="W999" s="24"/>
      <c r="X999" s="101"/>
    </row>
    <row r="1000" spans="1:24" x14ac:dyDescent="0.2">
      <c r="A1000" s="307" t="s">
        <v>906</v>
      </c>
      <c r="B1000" s="307"/>
      <c r="C1000" s="307"/>
      <c r="D1000" s="307"/>
      <c r="E1000" s="307"/>
      <c r="F1000" s="307"/>
      <c r="G1000" s="307"/>
      <c r="H1000" s="307"/>
      <c r="I1000" s="307"/>
      <c r="J1000" s="307"/>
      <c r="K1000" s="307"/>
      <c r="L1000" s="307"/>
      <c r="M1000" s="307"/>
      <c r="N1000" s="307"/>
      <c r="O1000" s="307"/>
      <c r="P1000" s="307"/>
      <c r="Q1000" s="307"/>
      <c r="R1000" s="307"/>
      <c r="S1000" s="307"/>
      <c r="T1000" s="307"/>
      <c r="U1000" s="307"/>
      <c r="V1000" s="307"/>
      <c r="W1000" s="307"/>
      <c r="X1000" s="307"/>
    </row>
    <row r="1001" spans="1:24" x14ac:dyDescent="0.2">
      <c r="A1001" s="110"/>
      <c r="B1001" s="110"/>
      <c r="C1001" s="110"/>
      <c r="H1001" s="24"/>
      <c r="I1001" s="24"/>
      <c r="J1001" s="24"/>
      <c r="K1001" s="24"/>
      <c r="L1001" s="24"/>
      <c r="M1001" s="24"/>
      <c r="T1001" s="24"/>
      <c r="U1001" s="24"/>
      <c r="V1001" s="24"/>
      <c r="W1001" s="24"/>
      <c r="X1001" s="101"/>
    </row>
    <row r="1002" spans="1:24" x14ac:dyDescent="0.2">
      <c r="A1002" s="110" t="s">
        <v>907</v>
      </c>
      <c r="B1002" s="110"/>
      <c r="C1002" s="110"/>
      <c r="H1002" s="24"/>
      <c r="I1002" s="24"/>
      <c r="J1002" s="24"/>
      <c r="K1002" s="24"/>
      <c r="L1002" s="24"/>
      <c r="M1002" s="24"/>
      <c r="T1002" s="24"/>
      <c r="U1002" s="24"/>
      <c r="V1002" s="24"/>
      <c r="W1002" s="24"/>
      <c r="X1002" s="101"/>
    </row>
    <row r="1003" spans="1:24" x14ac:dyDescent="0.2">
      <c r="A1003" s="110"/>
      <c r="B1003" s="110"/>
      <c r="C1003" s="110"/>
      <c r="H1003" s="24"/>
      <c r="I1003" s="24"/>
      <c r="J1003" s="24"/>
      <c r="K1003" s="24"/>
      <c r="L1003" s="24"/>
      <c r="M1003" s="24"/>
      <c r="T1003" s="24"/>
      <c r="U1003" s="24"/>
      <c r="V1003" s="24"/>
      <c r="W1003" s="24"/>
      <c r="X1003" s="101"/>
    </row>
    <row r="1004" spans="1:24" x14ac:dyDescent="0.2">
      <c r="A1004" s="303" t="s">
        <v>908</v>
      </c>
      <c r="B1004" s="303"/>
      <c r="C1004" s="303"/>
      <c r="D1004" s="306"/>
      <c r="E1004" s="306"/>
      <c r="F1004" s="306"/>
      <c r="G1004" s="306"/>
      <c r="H1004" s="306"/>
      <c r="I1004" s="306"/>
      <c r="J1004" s="306"/>
      <c r="K1004" s="306"/>
      <c r="L1004" s="306"/>
      <c r="M1004" s="306"/>
      <c r="N1004" s="306"/>
      <c r="O1004" s="306"/>
      <c r="P1004" s="306"/>
      <c r="Q1004" s="306"/>
      <c r="R1004" s="306"/>
      <c r="S1004" s="306"/>
      <c r="T1004" s="306"/>
      <c r="U1004" s="306"/>
      <c r="V1004" s="306"/>
      <c r="W1004" s="306"/>
      <c r="X1004" s="306"/>
    </row>
    <row r="1005" spans="1:24" x14ac:dyDescent="0.2">
      <c r="A1005" s="110"/>
      <c r="B1005" s="110"/>
      <c r="C1005" s="110"/>
      <c r="H1005" s="24"/>
      <c r="I1005" s="24"/>
      <c r="J1005" s="24"/>
      <c r="K1005" s="24"/>
      <c r="L1005" s="24"/>
      <c r="M1005" s="24"/>
      <c r="T1005" s="24"/>
      <c r="U1005" s="24"/>
      <c r="V1005" s="24"/>
      <c r="W1005" s="24"/>
      <c r="X1005" s="101"/>
    </row>
    <row r="1006" spans="1:24" ht="15.75" x14ac:dyDescent="0.25">
      <c r="A1006" s="102" t="s">
        <v>909</v>
      </c>
      <c r="B1006" s="102"/>
      <c r="C1006" s="102"/>
      <c r="H1006" s="24"/>
      <c r="I1006" s="24"/>
      <c r="J1006" s="24"/>
      <c r="K1006" s="24"/>
      <c r="L1006" s="24"/>
      <c r="M1006" s="24"/>
      <c r="T1006" s="24"/>
      <c r="U1006" s="24"/>
      <c r="V1006" s="24"/>
      <c r="W1006" s="24"/>
      <c r="X1006" s="101"/>
    </row>
    <row r="1007" spans="1:24" x14ac:dyDescent="0.2">
      <c r="A1007" s="110" t="s">
        <v>910</v>
      </c>
      <c r="B1007" s="110"/>
      <c r="C1007" s="110"/>
      <c r="H1007" s="24"/>
      <c r="I1007" s="24"/>
      <c r="J1007" s="24"/>
      <c r="K1007" s="24"/>
      <c r="L1007" s="24"/>
      <c r="M1007" s="24"/>
      <c r="T1007" s="24"/>
      <c r="U1007" s="24"/>
      <c r="V1007" s="24"/>
      <c r="W1007" s="24"/>
      <c r="X1007" s="101"/>
    </row>
    <row r="1008" spans="1:24" x14ac:dyDescent="0.2">
      <c r="A1008" s="110" t="s">
        <v>911</v>
      </c>
      <c r="B1008" s="110"/>
      <c r="C1008" s="110"/>
      <c r="H1008" s="24"/>
      <c r="I1008" s="24"/>
      <c r="J1008" s="24"/>
      <c r="K1008" s="24"/>
      <c r="L1008" s="24"/>
      <c r="M1008" s="24"/>
      <c r="T1008" s="24"/>
      <c r="U1008" s="24"/>
      <c r="V1008" s="24"/>
      <c r="W1008" s="24"/>
      <c r="X1008" s="101"/>
    </row>
    <row r="1009" spans="1:24" x14ac:dyDescent="0.2">
      <c r="A1009" s="110" t="s">
        <v>912</v>
      </c>
      <c r="B1009" s="110"/>
      <c r="C1009" s="110"/>
      <c r="H1009" s="24"/>
      <c r="I1009" s="24"/>
      <c r="J1009" s="24"/>
      <c r="K1009" s="24"/>
      <c r="L1009" s="24"/>
      <c r="M1009" s="24"/>
      <c r="T1009" s="24"/>
      <c r="U1009" s="24"/>
      <c r="V1009" s="24"/>
      <c r="W1009" s="24"/>
      <c r="X1009" s="101"/>
    </row>
    <row r="1010" spans="1:24" ht="15.75" x14ac:dyDescent="0.25">
      <c r="A1010" s="100"/>
      <c r="B1010" s="100"/>
      <c r="C1010" s="100"/>
      <c r="H1010" s="24"/>
      <c r="I1010" s="24"/>
      <c r="J1010" s="24"/>
      <c r="K1010" s="24"/>
      <c r="L1010" s="24"/>
      <c r="M1010" s="24"/>
      <c r="T1010" s="24"/>
      <c r="U1010" s="24"/>
      <c r="V1010" s="24"/>
      <c r="W1010" s="24"/>
      <c r="X1010" s="101"/>
    </row>
    <row r="1011" spans="1:24" x14ac:dyDescent="0.2">
      <c r="A1011" s="110" t="s">
        <v>913</v>
      </c>
      <c r="B1011" s="110"/>
      <c r="C1011" s="110"/>
      <c r="H1011" s="24"/>
      <c r="I1011" s="24"/>
      <c r="J1011" s="24"/>
      <c r="K1011" s="24"/>
      <c r="L1011" s="24"/>
      <c r="M1011" s="24"/>
      <c r="T1011" s="24"/>
      <c r="U1011" s="24"/>
      <c r="V1011" s="24"/>
      <c r="W1011" s="24"/>
      <c r="X1011" s="101"/>
    </row>
    <row r="1012" spans="1:24" ht="15.75" x14ac:dyDescent="0.25">
      <c r="A1012" s="100"/>
      <c r="B1012" s="100"/>
      <c r="C1012" s="100"/>
      <c r="H1012" s="24"/>
      <c r="I1012" s="24"/>
      <c r="J1012" s="24"/>
      <c r="K1012" s="24"/>
      <c r="L1012" s="24"/>
      <c r="M1012" s="24"/>
      <c r="T1012" s="24"/>
      <c r="U1012" s="24"/>
      <c r="V1012" s="24"/>
      <c r="W1012" s="24"/>
      <c r="X1012" s="101"/>
    </row>
    <row r="1013" spans="1:24" x14ac:dyDescent="0.2">
      <c r="A1013" s="303" t="s">
        <v>914</v>
      </c>
      <c r="B1013" s="303"/>
      <c r="C1013" s="303"/>
      <c r="D1013" s="303"/>
      <c r="E1013" s="303"/>
      <c r="F1013" s="303"/>
      <c r="G1013" s="303"/>
      <c r="H1013" s="303"/>
      <c r="I1013" s="303"/>
      <c r="J1013" s="303"/>
      <c r="K1013" s="303"/>
      <c r="L1013" s="303"/>
      <c r="M1013" s="303"/>
      <c r="N1013" s="303"/>
      <c r="O1013" s="303"/>
      <c r="P1013" s="303"/>
      <c r="Q1013" s="303"/>
      <c r="R1013" s="303"/>
      <c r="S1013" s="303"/>
      <c r="T1013" s="303"/>
      <c r="U1013" s="303"/>
      <c r="V1013" s="303"/>
      <c r="W1013" s="303"/>
      <c r="X1013" s="303"/>
    </row>
    <row r="1014" spans="1:24" ht="15.75" x14ac:dyDescent="0.25">
      <c r="A1014" s="100"/>
      <c r="B1014" s="100"/>
      <c r="C1014" s="100"/>
      <c r="H1014" s="24"/>
      <c r="I1014" s="24"/>
      <c r="J1014" s="24"/>
      <c r="K1014" s="24"/>
      <c r="L1014" s="24"/>
      <c r="M1014" s="24"/>
      <c r="T1014" s="24"/>
      <c r="U1014" s="24"/>
      <c r="V1014" s="24"/>
      <c r="W1014" s="24"/>
      <c r="X1014" s="101"/>
    </row>
    <row r="1015" spans="1:24" x14ac:dyDescent="0.2">
      <c r="A1015" s="110" t="s">
        <v>915</v>
      </c>
      <c r="B1015" s="110"/>
      <c r="C1015" s="110"/>
      <c r="H1015" s="24"/>
      <c r="I1015" s="24"/>
      <c r="J1015" s="24"/>
      <c r="K1015" s="24"/>
      <c r="L1015" s="24"/>
      <c r="M1015" s="24"/>
      <c r="T1015" s="24"/>
      <c r="U1015" s="24"/>
      <c r="V1015" s="24"/>
      <c r="W1015" s="24"/>
      <c r="X1015" s="101"/>
    </row>
    <row r="1016" spans="1:24" x14ac:dyDescent="0.2">
      <c r="A1016" s="110" t="s">
        <v>821</v>
      </c>
      <c r="B1016" s="110"/>
      <c r="C1016" s="110"/>
      <c r="H1016" s="24"/>
      <c r="I1016" s="24"/>
      <c r="J1016" s="24"/>
      <c r="K1016" s="24"/>
      <c r="L1016" s="24"/>
      <c r="M1016" s="24"/>
      <c r="T1016" s="24"/>
      <c r="U1016" s="24"/>
      <c r="V1016" s="24"/>
      <c r="W1016" s="24"/>
      <c r="X1016" s="101"/>
    </row>
    <row r="1017" spans="1:24" x14ac:dyDescent="0.2">
      <c r="A1017" s="110" t="s">
        <v>916</v>
      </c>
      <c r="B1017" s="110"/>
      <c r="C1017" s="110"/>
      <c r="H1017" s="24"/>
      <c r="I1017" s="24"/>
      <c r="J1017" s="24"/>
      <c r="K1017" s="24"/>
      <c r="L1017" s="24"/>
      <c r="M1017" s="24"/>
      <c r="T1017" s="24"/>
      <c r="U1017" s="24"/>
      <c r="V1017" s="24"/>
      <c r="W1017" s="24"/>
      <c r="X1017" s="101"/>
    </row>
    <row r="1018" spans="1:24" ht="15.75" x14ac:dyDescent="0.25">
      <c r="A1018" s="100"/>
      <c r="B1018" s="100"/>
      <c r="C1018" s="100"/>
      <c r="H1018" s="24"/>
      <c r="I1018" s="24"/>
      <c r="J1018" s="24"/>
      <c r="K1018" s="24"/>
      <c r="L1018" s="24"/>
      <c r="M1018" s="24"/>
      <c r="T1018" s="24"/>
      <c r="U1018" s="24"/>
      <c r="V1018" s="24"/>
      <c r="W1018" s="24"/>
      <c r="X1018" s="101"/>
    </row>
    <row r="1019" spans="1:24" ht="15.75" x14ac:dyDescent="0.25">
      <c r="A1019" s="102" t="s">
        <v>917</v>
      </c>
      <c r="B1019" s="102"/>
      <c r="C1019" s="102"/>
      <c r="H1019" s="24"/>
      <c r="I1019" s="24"/>
      <c r="J1019" s="24"/>
      <c r="K1019" s="24"/>
      <c r="L1019" s="24"/>
      <c r="M1019" s="24"/>
      <c r="T1019" s="24"/>
      <c r="U1019" s="24"/>
      <c r="V1019" s="24"/>
      <c r="W1019" s="24"/>
      <c r="X1019" s="101"/>
    </row>
    <row r="1020" spans="1:24" x14ac:dyDescent="0.2">
      <c r="A1020" s="228" t="s">
        <v>918</v>
      </c>
      <c r="B1020" s="228"/>
      <c r="C1020" s="228"/>
      <c r="H1020" s="24"/>
      <c r="I1020" s="24"/>
      <c r="J1020" s="24"/>
      <c r="K1020" s="24"/>
      <c r="L1020" s="24"/>
      <c r="M1020" s="24"/>
      <c r="T1020" s="24"/>
      <c r="U1020" s="24"/>
      <c r="V1020" s="24"/>
      <c r="W1020" s="24"/>
      <c r="X1020" s="101"/>
    </row>
    <row r="1021" spans="1:24" ht="15.75" x14ac:dyDescent="0.25">
      <c r="A1021" s="102"/>
      <c r="B1021" s="102"/>
      <c r="C1021" s="102"/>
      <c r="H1021" s="24"/>
      <c r="I1021" s="24"/>
      <c r="J1021" s="24"/>
      <c r="K1021" s="24"/>
      <c r="L1021" s="24"/>
      <c r="M1021" s="24"/>
      <c r="T1021" s="24"/>
      <c r="U1021" s="24"/>
      <c r="V1021" s="24"/>
      <c r="W1021" s="24"/>
      <c r="X1021" s="101"/>
    </row>
    <row r="1022" spans="1:24" x14ac:dyDescent="0.2">
      <c r="A1022" s="228" t="s">
        <v>919</v>
      </c>
      <c r="B1022" s="228"/>
      <c r="C1022" s="228"/>
      <c r="H1022" s="24"/>
      <c r="I1022" s="24"/>
      <c r="J1022" s="24"/>
      <c r="K1022" s="24"/>
      <c r="L1022" s="24"/>
      <c r="M1022" s="24"/>
      <c r="T1022" s="24"/>
      <c r="U1022" s="24"/>
      <c r="V1022" s="24"/>
      <c r="W1022" s="24"/>
      <c r="X1022" s="101"/>
    </row>
    <row r="1023" spans="1:24" ht="15.75" x14ac:dyDescent="0.25">
      <c r="A1023" s="102"/>
      <c r="B1023" s="102"/>
      <c r="C1023" s="102"/>
      <c r="H1023" s="24"/>
      <c r="I1023" s="24"/>
      <c r="J1023" s="24"/>
      <c r="K1023" s="24"/>
      <c r="L1023" s="24"/>
      <c r="M1023" s="24"/>
      <c r="T1023" s="24"/>
      <c r="U1023" s="24"/>
      <c r="V1023" s="24"/>
      <c r="W1023" s="24"/>
      <c r="X1023" s="101"/>
    </row>
    <row r="1024" spans="1:24" x14ac:dyDescent="0.2">
      <c r="A1024" s="228" t="s">
        <v>920</v>
      </c>
      <c r="B1024" s="228"/>
      <c r="C1024" s="228"/>
      <c r="H1024" s="24"/>
      <c r="I1024" s="24"/>
      <c r="J1024" s="24"/>
      <c r="K1024" s="24"/>
      <c r="L1024" s="24"/>
      <c r="M1024" s="24"/>
      <c r="T1024" s="24"/>
      <c r="U1024" s="24"/>
      <c r="V1024" s="24"/>
      <c r="W1024" s="24"/>
      <c r="X1024" s="101"/>
    </row>
    <row r="1025" spans="1:24" x14ac:dyDescent="0.2">
      <c r="A1025" s="110"/>
      <c r="B1025" s="110"/>
      <c r="C1025" s="110"/>
      <c r="H1025" s="24"/>
      <c r="I1025" s="24"/>
      <c r="J1025" s="24"/>
      <c r="K1025" s="24"/>
      <c r="L1025" s="24"/>
      <c r="M1025" s="24"/>
      <c r="T1025" s="24"/>
      <c r="U1025" s="24"/>
      <c r="V1025" s="24"/>
      <c r="W1025" s="24"/>
      <c r="X1025" s="101"/>
    </row>
    <row r="1026" spans="1:24" x14ac:dyDescent="0.2">
      <c r="A1026" s="110" t="s">
        <v>921</v>
      </c>
      <c r="B1026" s="110"/>
      <c r="C1026" s="110"/>
      <c r="H1026" s="24"/>
      <c r="I1026" s="24"/>
      <c r="J1026" s="24"/>
      <c r="K1026" s="24"/>
      <c r="L1026" s="24"/>
      <c r="M1026" s="24"/>
      <c r="T1026" s="24"/>
      <c r="U1026" s="24"/>
      <c r="V1026" s="24"/>
      <c r="W1026" s="24"/>
      <c r="X1026" s="101"/>
    </row>
    <row r="1027" spans="1:24" x14ac:dyDescent="0.2">
      <c r="A1027" s="32" t="s">
        <v>397</v>
      </c>
      <c r="B1027" s="32"/>
      <c r="C1027" s="32"/>
      <c r="H1027" s="24"/>
      <c r="I1027" s="24"/>
      <c r="J1027" s="24"/>
      <c r="K1027" s="24"/>
      <c r="L1027" s="24"/>
      <c r="M1027" s="24"/>
      <c r="T1027" s="24"/>
      <c r="U1027" s="24"/>
      <c r="V1027" s="24"/>
      <c r="W1027" s="24"/>
      <c r="X1027" s="101"/>
    </row>
    <row r="1028" spans="1:24" x14ac:dyDescent="0.2">
      <c r="A1028" s="32" t="s">
        <v>922</v>
      </c>
      <c r="B1028" s="32"/>
      <c r="C1028" s="32"/>
      <c r="H1028" s="24"/>
      <c r="I1028" s="24"/>
      <c r="J1028" s="24"/>
      <c r="K1028" s="24"/>
      <c r="L1028" s="24"/>
      <c r="M1028" s="24"/>
      <c r="T1028" s="24"/>
      <c r="U1028" s="24"/>
      <c r="V1028" s="24"/>
      <c r="W1028" s="24"/>
      <c r="X1028" s="101"/>
    </row>
    <row r="1029" spans="1:24" ht="15.75" x14ac:dyDescent="0.25">
      <c r="A1029" s="100"/>
      <c r="B1029" s="100"/>
      <c r="C1029" s="100"/>
      <c r="H1029" s="24"/>
      <c r="I1029" s="24"/>
      <c r="J1029" s="24"/>
      <c r="K1029" s="24"/>
      <c r="L1029" s="24"/>
      <c r="M1029" s="24"/>
      <c r="T1029" s="24"/>
      <c r="U1029" s="24"/>
      <c r="V1029" s="24"/>
      <c r="W1029" s="24"/>
      <c r="X1029" s="101"/>
    </row>
    <row r="1030" spans="1:24" x14ac:dyDescent="0.2">
      <c r="A1030" s="228" t="s">
        <v>923</v>
      </c>
      <c r="B1030" s="228"/>
      <c r="C1030" s="228"/>
      <c r="H1030" s="24"/>
      <c r="I1030" s="24"/>
      <c r="J1030" s="24"/>
      <c r="K1030" s="24"/>
      <c r="L1030" s="24"/>
      <c r="M1030" s="24"/>
      <c r="T1030" s="24"/>
      <c r="U1030" s="24"/>
      <c r="V1030" s="24"/>
      <c r="W1030" s="24"/>
      <c r="X1030" s="101"/>
    </row>
    <row r="1031" spans="1:24" x14ac:dyDescent="0.2">
      <c r="A1031" s="110" t="s">
        <v>924</v>
      </c>
      <c r="B1031" s="110"/>
      <c r="C1031" s="110"/>
      <c r="H1031" s="24"/>
      <c r="I1031" s="24"/>
      <c r="J1031" s="24"/>
      <c r="K1031" s="24"/>
      <c r="L1031" s="24"/>
      <c r="M1031" s="24"/>
      <c r="T1031" s="24"/>
      <c r="U1031" s="24"/>
      <c r="V1031" s="24"/>
      <c r="W1031" s="24"/>
      <c r="X1031" s="101"/>
    </row>
    <row r="1032" spans="1:24" x14ac:dyDescent="0.2">
      <c r="A1032" s="110" t="s">
        <v>925</v>
      </c>
      <c r="B1032" s="110"/>
      <c r="C1032" s="110"/>
      <c r="H1032" s="24"/>
      <c r="I1032" s="24"/>
      <c r="J1032" s="24"/>
      <c r="K1032" s="24"/>
      <c r="L1032" s="24"/>
      <c r="M1032" s="24"/>
      <c r="T1032" s="24"/>
      <c r="U1032" s="24"/>
      <c r="V1032" s="24"/>
      <c r="W1032" s="24"/>
      <c r="X1032" s="101"/>
    </row>
    <row r="1033" spans="1:24" ht="15.75" x14ac:dyDescent="0.25">
      <c r="A1033" s="100"/>
      <c r="B1033" s="100"/>
      <c r="C1033" s="100"/>
      <c r="H1033" s="24"/>
      <c r="I1033" s="24"/>
      <c r="J1033" s="24"/>
      <c r="K1033" s="24"/>
      <c r="L1033" s="24"/>
      <c r="M1033" s="24"/>
      <c r="T1033" s="24"/>
      <c r="U1033" s="24"/>
      <c r="V1033" s="24"/>
      <c r="W1033" s="24"/>
      <c r="X1033" s="101"/>
    </row>
    <row r="1034" spans="1:24" x14ac:dyDescent="0.2">
      <c r="A1034" s="110" t="s">
        <v>926</v>
      </c>
      <c r="B1034" s="110"/>
      <c r="C1034" s="110"/>
      <c r="H1034" s="24"/>
      <c r="I1034" s="24"/>
      <c r="J1034" s="24"/>
      <c r="K1034" s="24"/>
      <c r="L1034" s="24"/>
      <c r="M1034" s="24"/>
      <c r="T1034" s="24"/>
      <c r="U1034" s="24"/>
      <c r="V1034" s="24"/>
      <c r="W1034" s="24"/>
      <c r="X1034" s="101"/>
    </row>
    <row r="1035" spans="1:24" x14ac:dyDescent="0.2">
      <c r="A1035" s="110" t="s">
        <v>821</v>
      </c>
      <c r="B1035" s="110"/>
      <c r="C1035" s="110"/>
      <c r="H1035" s="24"/>
      <c r="I1035" s="24"/>
      <c r="J1035" s="24"/>
      <c r="K1035" s="24"/>
      <c r="L1035" s="24"/>
      <c r="M1035" s="24"/>
      <c r="T1035" s="24"/>
      <c r="U1035" s="24"/>
      <c r="V1035" s="24"/>
      <c r="W1035" s="24"/>
      <c r="X1035" s="101"/>
    </row>
    <row r="1036" spans="1:24" x14ac:dyDescent="0.2">
      <c r="A1036" s="110" t="s">
        <v>927</v>
      </c>
      <c r="B1036" s="110"/>
      <c r="C1036" s="110"/>
      <c r="H1036" s="24"/>
      <c r="I1036" s="24"/>
      <c r="J1036" s="24"/>
      <c r="K1036" s="24"/>
      <c r="L1036" s="24"/>
      <c r="M1036" s="24"/>
      <c r="T1036" s="24"/>
      <c r="U1036" s="24"/>
      <c r="V1036" s="24"/>
      <c r="W1036" s="24"/>
      <c r="X1036" s="101"/>
    </row>
    <row r="1037" spans="1:24" x14ac:dyDescent="0.2">
      <c r="A1037" s="110"/>
      <c r="B1037" s="110"/>
      <c r="C1037" s="110"/>
      <c r="H1037" s="24"/>
      <c r="I1037" s="24"/>
      <c r="J1037" s="24"/>
      <c r="K1037" s="24"/>
      <c r="L1037" s="24"/>
      <c r="M1037" s="24"/>
      <c r="T1037" s="24"/>
      <c r="U1037" s="24"/>
      <c r="V1037" s="24"/>
      <c r="W1037" s="24"/>
      <c r="X1037" s="101"/>
    </row>
    <row r="1038" spans="1:24" x14ac:dyDescent="0.2">
      <c r="A1038" s="303" t="s">
        <v>928</v>
      </c>
      <c r="B1038" s="303"/>
      <c r="C1038" s="303"/>
      <c r="D1038" s="305"/>
      <c r="E1038" s="305"/>
      <c r="F1038" s="305"/>
      <c r="G1038" s="305"/>
      <c r="H1038" s="305"/>
      <c r="I1038" s="305"/>
      <c r="J1038" s="305"/>
      <c r="K1038" s="305"/>
      <c r="L1038" s="305"/>
      <c r="M1038" s="305"/>
      <c r="N1038" s="305"/>
      <c r="O1038" s="305"/>
      <c r="P1038" s="305"/>
      <c r="Q1038" s="305"/>
      <c r="R1038" s="305"/>
      <c r="S1038" s="305"/>
      <c r="T1038" s="305"/>
      <c r="U1038" s="305"/>
      <c r="V1038" s="305"/>
      <c r="W1038" s="305"/>
      <c r="X1038" s="305"/>
    </row>
    <row r="1039" spans="1:24" ht="15.75" x14ac:dyDescent="0.25">
      <c r="A1039" s="100"/>
      <c r="B1039" s="100"/>
      <c r="C1039" s="100"/>
      <c r="H1039" s="24"/>
      <c r="I1039" s="24"/>
      <c r="J1039" s="24"/>
      <c r="K1039" s="24"/>
      <c r="L1039" s="24"/>
      <c r="M1039" s="24"/>
      <c r="T1039" s="24"/>
      <c r="U1039" s="24"/>
      <c r="V1039" s="24"/>
      <c r="W1039" s="24"/>
      <c r="X1039" s="101"/>
    </row>
    <row r="1040" spans="1:24" ht="15.75" x14ac:dyDescent="0.25">
      <c r="A1040" s="102" t="s">
        <v>929</v>
      </c>
      <c r="B1040" s="102"/>
      <c r="C1040" s="102"/>
      <c r="H1040" s="24"/>
      <c r="I1040" s="24"/>
      <c r="J1040" s="24"/>
      <c r="K1040" s="24"/>
      <c r="L1040" s="24"/>
      <c r="M1040" s="24"/>
      <c r="T1040" s="24"/>
      <c r="U1040" s="24"/>
      <c r="V1040" s="24"/>
      <c r="W1040" s="24"/>
      <c r="X1040" s="101"/>
    </row>
    <row r="1041" spans="1:24" x14ac:dyDescent="0.2">
      <c r="A1041" s="110" t="s">
        <v>930</v>
      </c>
      <c r="B1041" s="110"/>
      <c r="C1041" s="110"/>
      <c r="H1041" s="24"/>
      <c r="I1041" s="24"/>
      <c r="J1041" s="24"/>
      <c r="K1041" s="24"/>
      <c r="L1041" s="24"/>
      <c r="M1041" s="24"/>
      <c r="T1041" s="24"/>
      <c r="U1041" s="24"/>
      <c r="V1041" s="24"/>
      <c r="W1041" s="24"/>
      <c r="X1041" s="101"/>
    </row>
    <row r="1042" spans="1:24" x14ac:dyDescent="0.2">
      <c r="A1042" s="110" t="s">
        <v>931</v>
      </c>
      <c r="B1042" s="110"/>
      <c r="C1042" s="110"/>
      <c r="H1042" s="24"/>
      <c r="I1042" s="24"/>
      <c r="J1042" s="24"/>
      <c r="K1042" s="24"/>
      <c r="L1042" s="24"/>
      <c r="M1042" s="24"/>
      <c r="T1042" s="24"/>
      <c r="U1042" s="24"/>
      <c r="V1042" s="24"/>
      <c r="W1042" s="24"/>
      <c r="X1042" s="101"/>
    </row>
    <row r="1043" spans="1:24" x14ac:dyDescent="0.2">
      <c r="A1043" s="110" t="s">
        <v>932</v>
      </c>
      <c r="B1043" s="110"/>
      <c r="C1043" s="110"/>
      <c r="H1043" s="24"/>
      <c r="I1043" s="24"/>
      <c r="J1043" s="24"/>
      <c r="K1043" s="24"/>
      <c r="L1043" s="24"/>
      <c r="M1043" s="24"/>
      <c r="T1043" s="24"/>
      <c r="U1043" s="24"/>
      <c r="V1043" s="24"/>
      <c r="W1043" s="24"/>
      <c r="X1043" s="101"/>
    </row>
    <row r="1044" spans="1:24" x14ac:dyDescent="0.2">
      <c r="A1044" s="110" t="s">
        <v>933</v>
      </c>
      <c r="B1044" s="110"/>
      <c r="C1044" s="110"/>
      <c r="H1044" s="24"/>
      <c r="I1044" s="24"/>
      <c r="J1044" s="24"/>
      <c r="K1044" s="24"/>
      <c r="L1044" s="24"/>
      <c r="M1044" s="24"/>
      <c r="T1044" s="24"/>
      <c r="U1044" s="24"/>
      <c r="V1044" s="24"/>
      <c r="W1044" s="24"/>
      <c r="X1044" s="101"/>
    </row>
    <row r="1045" spans="1:24" ht="15.75" x14ac:dyDescent="0.25">
      <c r="A1045" s="102"/>
      <c r="B1045" s="102"/>
      <c r="C1045" s="102"/>
      <c r="H1045" s="24"/>
      <c r="I1045" s="24"/>
      <c r="J1045" s="24"/>
      <c r="K1045" s="24"/>
      <c r="L1045" s="24"/>
      <c r="M1045" s="24"/>
      <c r="T1045" s="24"/>
      <c r="U1045" s="24"/>
      <c r="V1045" s="24"/>
      <c r="W1045" s="24"/>
      <c r="X1045" s="101"/>
    </row>
    <row r="1046" spans="1:24" x14ac:dyDescent="0.2">
      <c r="A1046" s="110" t="s">
        <v>934</v>
      </c>
      <c r="B1046" s="110"/>
      <c r="C1046" s="110"/>
      <c r="H1046" s="24"/>
      <c r="I1046" s="24"/>
      <c r="J1046" s="24"/>
      <c r="K1046" s="24"/>
      <c r="L1046" s="24"/>
      <c r="M1046" s="24"/>
      <c r="T1046" s="24"/>
      <c r="U1046" s="24"/>
      <c r="V1046" s="24"/>
      <c r="W1046" s="24"/>
      <c r="X1046" s="101"/>
    </row>
    <row r="1047" spans="1:24" x14ac:dyDescent="0.2">
      <c r="A1047" s="110" t="s">
        <v>935</v>
      </c>
      <c r="B1047" s="110"/>
      <c r="C1047" s="110"/>
      <c r="H1047" s="24"/>
      <c r="I1047" s="24"/>
      <c r="J1047" s="24"/>
      <c r="K1047" s="24"/>
      <c r="L1047" s="24"/>
      <c r="M1047" s="24"/>
      <c r="T1047" s="24"/>
      <c r="U1047" s="24"/>
      <c r="V1047" s="24"/>
      <c r="W1047" s="24"/>
      <c r="X1047" s="101"/>
    </row>
    <row r="1048" spans="1:24" x14ac:dyDescent="0.2">
      <c r="A1048" s="110" t="s">
        <v>932</v>
      </c>
      <c r="B1048" s="110"/>
      <c r="C1048" s="110"/>
      <c r="H1048" s="24"/>
      <c r="I1048" s="24"/>
      <c r="J1048" s="24"/>
      <c r="K1048" s="24"/>
      <c r="L1048" s="24"/>
      <c r="M1048" s="24"/>
      <c r="T1048" s="24"/>
      <c r="U1048" s="24"/>
      <c r="V1048" s="24"/>
      <c r="W1048" s="24"/>
      <c r="X1048" s="101"/>
    </row>
    <row r="1049" spans="1:24" x14ac:dyDescent="0.2">
      <c r="A1049" s="110" t="s">
        <v>933</v>
      </c>
      <c r="B1049" s="110"/>
      <c r="C1049" s="110"/>
      <c r="H1049" s="24"/>
      <c r="I1049" s="24"/>
      <c r="J1049" s="24"/>
      <c r="K1049" s="24"/>
      <c r="L1049" s="24"/>
      <c r="M1049" s="24"/>
      <c r="T1049" s="24"/>
      <c r="U1049" s="24"/>
      <c r="V1049" s="24"/>
      <c r="W1049" s="24"/>
      <c r="X1049" s="101"/>
    </row>
    <row r="1050" spans="1:24" x14ac:dyDescent="0.2">
      <c r="A1050" s="110"/>
      <c r="B1050" s="110"/>
      <c r="C1050" s="110"/>
      <c r="H1050" s="24"/>
      <c r="I1050" s="24"/>
      <c r="J1050" s="24"/>
      <c r="K1050" s="24"/>
      <c r="L1050" s="24"/>
      <c r="M1050" s="24"/>
      <c r="T1050" s="24"/>
      <c r="U1050" s="24"/>
      <c r="V1050" s="24"/>
      <c r="W1050" s="24"/>
      <c r="X1050" s="101"/>
    </row>
    <row r="1051" spans="1:24" x14ac:dyDescent="0.2">
      <c r="A1051" s="110" t="s">
        <v>936</v>
      </c>
      <c r="B1051" s="110"/>
      <c r="C1051" s="110"/>
      <c r="H1051" s="24"/>
      <c r="I1051" s="24"/>
      <c r="J1051" s="24"/>
      <c r="K1051" s="24"/>
      <c r="L1051" s="24"/>
      <c r="M1051" s="24"/>
      <c r="T1051" s="24"/>
      <c r="U1051" s="24"/>
      <c r="V1051" s="24"/>
      <c r="W1051" s="24"/>
      <c r="X1051" s="101"/>
    </row>
    <row r="1052" spans="1:24" x14ac:dyDescent="0.2">
      <c r="A1052" s="110" t="s">
        <v>937</v>
      </c>
      <c r="B1052" s="110"/>
      <c r="C1052" s="110"/>
      <c r="H1052" s="24"/>
      <c r="I1052" s="24"/>
      <c r="J1052" s="24"/>
      <c r="K1052" s="24"/>
      <c r="L1052" s="24"/>
      <c r="M1052" s="24"/>
      <c r="T1052" s="24"/>
      <c r="U1052" s="24"/>
      <c r="V1052" s="24"/>
      <c r="W1052" s="24"/>
      <c r="X1052" s="101"/>
    </row>
    <row r="1053" spans="1:24" x14ac:dyDescent="0.2">
      <c r="A1053" s="110"/>
      <c r="B1053" s="110"/>
      <c r="C1053" s="110"/>
      <c r="H1053" s="24"/>
      <c r="I1053" s="24"/>
      <c r="J1053" s="24"/>
      <c r="K1053" s="24"/>
      <c r="L1053" s="24"/>
      <c r="M1053" s="24"/>
      <c r="T1053" s="24"/>
      <c r="U1053" s="24"/>
      <c r="V1053" s="24"/>
      <c r="W1053" s="24"/>
      <c r="X1053" s="101"/>
    </row>
    <row r="1054" spans="1:24" x14ac:dyDescent="0.2">
      <c r="A1054" s="110" t="s">
        <v>938</v>
      </c>
      <c r="B1054" s="110"/>
      <c r="C1054" s="110"/>
      <c r="H1054" s="24"/>
      <c r="I1054" s="24"/>
      <c r="J1054" s="24"/>
      <c r="K1054" s="24"/>
      <c r="L1054" s="24"/>
      <c r="M1054" s="24"/>
      <c r="T1054" s="24"/>
      <c r="U1054" s="24"/>
      <c r="V1054" s="24"/>
      <c r="W1054" s="24"/>
      <c r="X1054" s="101"/>
    </row>
    <row r="1055" spans="1:24" x14ac:dyDescent="0.2">
      <c r="A1055" s="110" t="s">
        <v>939</v>
      </c>
      <c r="B1055" s="110"/>
      <c r="C1055" s="110"/>
      <c r="H1055" s="24"/>
      <c r="I1055" s="24"/>
      <c r="J1055" s="24"/>
      <c r="K1055" s="24"/>
      <c r="L1055" s="24"/>
      <c r="M1055" s="24"/>
      <c r="T1055" s="24"/>
      <c r="U1055" s="24"/>
      <c r="V1055" s="24"/>
      <c r="W1055" s="24"/>
      <c r="X1055" s="101"/>
    </row>
    <row r="1056" spans="1:24" x14ac:dyDescent="0.2">
      <c r="A1056" s="110" t="s">
        <v>940</v>
      </c>
      <c r="B1056" s="110"/>
      <c r="C1056" s="110"/>
      <c r="H1056" s="24"/>
      <c r="I1056" s="24"/>
      <c r="J1056" s="24"/>
      <c r="K1056" s="24"/>
      <c r="L1056" s="24"/>
      <c r="M1056" s="24"/>
      <c r="T1056" s="24"/>
      <c r="U1056" s="24"/>
      <c r="V1056" s="24"/>
      <c r="W1056" s="24"/>
      <c r="X1056" s="101"/>
    </row>
    <row r="1057" spans="1:24" x14ac:dyDescent="0.2">
      <c r="A1057" s="110"/>
      <c r="B1057" s="110"/>
      <c r="C1057" s="110"/>
      <c r="H1057" s="24"/>
      <c r="I1057" s="24"/>
      <c r="J1057" s="24"/>
      <c r="K1057" s="24"/>
      <c r="L1057" s="24"/>
      <c r="M1057" s="24"/>
      <c r="T1057" s="24"/>
      <c r="U1057" s="24"/>
      <c r="V1057" s="24"/>
      <c r="W1057" s="24"/>
      <c r="X1057" s="101"/>
    </row>
    <row r="1058" spans="1:24" x14ac:dyDescent="0.2">
      <c r="A1058" s="37" t="s">
        <v>222</v>
      </c>
      <c r="B1058" s="37"/>
      <c r="C1058" s="37"/>
      <c r="D1058" s="108">
        <v>0.01</v>
      </c>
      <c r="H1058" s="24"/>
      <c r="I1058" s="24"/>
      <c r="J1058" s="24"/>
      <c r="K1058" s="24"/>
      <c r="L1058" s="24"/>
      <c r="M1058" s="24"/>
      <c r="T1058" s="24"/>
      <c r="U1058" s="24"/>
      <c r="V1058" s="24"/>
      <c r="W1058" s="24"/>
      <c r="X1058" s="101"/>
    </row>
    <row r="1059" spans="1:24" x14ac:dyDescent="0.2">
      <c r="A1059" s="37" t="s">
        <v>263</v>
      </c>
      <c r="B1059" s="37"/>
      <c r="C1059" s="37"/>
      <c r="D1059" s="108">
        <v>0.01</v>
      </c>
      <c r="H1059" s="24"/>
      <c r="I1059" s="24"/>
      <c r="J1059" s="24"/>
      <c r="K1059" s="24"/>
      <c r="L1059" s="24"/>
      <c r="M1059" s="24"/>
      <c r="T1059" s="24"/>
      <c r="U1059" s="24"/>
      <c r="V1059" s="24"/>
      <c r="W1059" s="24"/>
      <c r="X1059" s="101"/>
    </row>
    <row r="1060" spans="1:24" x14ac:dyDescent="0.2">
      <c r="A1060" s="37" t="s">
        <v>231</v>
      </c>
      <c r="B1060" s="37"/>
      <c r="C1060" s="37"/>
      <c r="D1060" s="108">
        <v>1.4999999999999999E-2</v>
      </c>
      <c r="H1060" s="24"/>
      <c r="I1060" s="24"/>
      <c r="J1060" s="24"/>
      <c r="K1060" s="24"/>
      <c r="L1060" s="24"/>
      <c r="M1060" s="24"/>
      <c r="T1060" s="24"/>
      <c r="U1060" s="24"/>
      <c r="V1060" s="24"/>
      <c r="W1060" s="24"/>
      <c r="X1060" s="101"/>
    </row>
    <row r="1061" spans="1:24" x14ac:dyDescent="0.2">
      <c r="A1061" s="37" t="s">
        <v>348</v>
      </c>
      <c r="B1061" s="37"/>
      <c r="C1061" s="37"/>
      <c r="D1061" s="108">
        <v>5.0000000000000001E-3</v>
      </c>
      <c r="H1061" s="24"/>
      <c r="I1061" s="24"/>
      <c r="J1061" s="24"/>
      <c r="K1061" s="24"/>
      <c r="L1061" s="24"/>
      <c r="M1061" s="24"/>
      <c r="T1061" s="24"/>
      <c r="U1061" s="24"/>
      <c r="V1061" s="24"/>
      <c r="W1061" s="24"/>
      <c r="X1061" s="101"/>
    </row>
    <row r="1062" spans="1:24" x14ac:dyDescent="0.2">
      <c r="A1062" s="37"/>
      <c r="B1062" s="37"/>
      <c r="C1062" s="37"/>
      <c r="D1062" s="108"/>
      <c r="H1062" s="24"/>
      <c r="I1062" s="24"/>
      <c r="J1062" s="24"/>
      <c r="K1062" s="24"/>
      <c r="L1062" s="24"/>
      <c r="M1062" s="24"/>
      <c r="T1062" s="24"/>
      <c r="U1062" s="24"/>
      <c r="V1062" s="24"/>
      <c r="W1062" s="24"/>
      <c r="X1062" s="101"/>
    </row>
    <row r="1063" spans="1:24" x14ac:dyDescent="0.2">
      <c r="A1063" s="110" t="s">
        <v>941</v>
      </c>
      <c r="B1063" s="110"/>
      <c r="C1063" s="110"/>
      <c r="D1063" s="108"/>
      <c r="H1063" s="24"/>
      <c r="I1063" s="24"/>
      <c r="J1063" s="24"/>
      <c r="K1063" s="24"/>
      <c r="L1063" s="24"/>
      <c r="M1063" s="24"/>
      <c r="T1063" s="24"/>
      <c r="U1063" s="24"/>
      <c r="V1063" s="24"/>
      <c r="W1063" s="24"/>
      <c r="X1063" s="101"/>
    </row>
    <row r="1064" spans="1:24" x14ac:dyDescent="0.2">
      <c r="A1064" s="110" t="s">
        <v>942</v>
      </c>
      <c r="B1064" s="110"/>
      <c r="C1064" s="110"/>
      <c r="D1064" s="108"/>
      <c r="H1064" s="24"/>
      <c r="I1064" s="24"/>
      <c r="J1064" s="24"/>
      <c r="K1064" s="24"/>
      <c r="L1064" s="24"/>
      <c r="M1064" s="24"/>
      <c r="T1064" s="24"/>
      <c r="U1064" s="24"/>
      <c r="V1064" s="24"/>
      <c r="W1064" s="24"/>
      <c r="X1064" s="101"/>
    </row>
    <row r="1065" spans="1:24" x14ac:dyDescent="0.2">
      <c r="A1065" s="37"/>
      <c r="B1065" s="37"/>
      <c r="C1065" s="37"/>
      <c r="D1065" s="108"/>
      <c r="H1065" s="24"/>
      <c r="I1065" s="24"/>
      <c r="J1065" s="24"/>
      <c r="K1065" s="24"/>
      <c r="L1065" s="24"/>
      <c r="M1065" s="24"/>
      <c r="T1065" s="24"/>
      <c r="U1065" s="24"/>
      <c r="V1065" s="24"/>
      <c r="W1065" s="24"/>
      <c r="X1065" s="101"/>
    </row>
    <row r="1066" spans="1:24" x14ac:dyDescent="0.2">
      <c r="A1066" s="110" t="s">
        <v>943</v>
      </c>
      <c r="B1066" s="110"/>
      <c r="C1066" s="110"/>
      <c r="H1066" s="24"/>
      <c r="I1066" s="24"/>
      <c r="J1066" s="24"/>
      <c r="K1066" s="24"/>
      <c r="L1066" s="24"/>
      <c r="M1066" s="24"/>
      <c r="T1066" s="24"/>
      <c r="U1066" s="24"/>
      <c r="V1066" s="24"/>
      <c r="W1066" s="24"/>
      <c r="X1066" s="101"/>
    </row>
    <row r="1067" spans="1:24" x14ac:dyDescent="0.2">
      <c r="A1067" s="109" t="s">
        <v>944</v>
      </c>
      <c r="B1067" s="109"/>
      <c r="C1067" s="109"/>
      <c r="H1067" s="24"/>
      <c r="I1067" s="24"/>
      <c r="J1067" s="24"/>
      <c r="K1067" s="24"/>
      <c r="L1067" s="24"/>
      <c r="M1067" s="24"/>
      <c r="T1067" s="24"/>
      <c r="U1067" s="24"/>
      <c r="V1067" s="24"/>
      <c r="W1067" s="24"/>
      <c r="X1067" s="101"/>
    </row>
    <row r="1068" spans="1:24" x14ac:dyDescent="0.2">
      <c r="H1068" s="24"/>
      <c r="I1068" s="24"/>
      <c r="J1068" s="24"/>
      <c r="K1068" s="24"/>
      <c r="L1068" s="24"/>
      <c r="M1068" s="24"/>
      <c r="T1068" s="24"/>
      <c r="U1068" s="24"/>
      <c r="V1068" s="24"/>
      <c r="W1068" s="24"/>
      <c r="X1068" s="101"/>
    </row>
    <row r="1069" spans="1:24" x14ac:dyDescent="0.2">
      <c r="A1069" s="110" t="s">
        <v>945</v>
      </c>
      <c r="B1069" s="110"/>
      <c r="C1069" s="110"/>
      <c r="H1069" s="24"/>
      <c r="I1069" s="24"/>
      <c r="J1069" s="24"/>
      <c r="K1069" s="24"/>
      <c r="L1069" s="24"/>
      <c r="M1069" s="24"/>
      <c r="T1069" s="24"/>
      <c r="U1069" s="24"/>
      <c r="V1069" s="24"/>
      <c r="W1069" s="24"/>
      <c r="X1069" s="101"/>
    </row>
    <row r="1070" spans="1:24" x14ac:dyDescent="0.2">
      <c r="A1070" s="116" t="s">
        <v>946</v>
      </c>
      <c r="B1070" s="116"/>
      <c r="C1070" s="116"/>
      <c r="H1070" s="24"/>
      <c r="I1070" s="24"/>
      <c r="J1070" s="24"/>
      <c r="K1070" s="24"/>
      <c r="L1070" s="24"/>
      <c r="M1070" s="24"/>
      <c r="T1070" s="24"/>
      <c r="U1070" s="24"/>
      <c r="V1070" s="24"/>
      <c r="W1070" s="24"/>
      <c r="X1070" s="101"/>
    </row>
    <row r="1071" spans="1:24" x14ac:dyDescent="0.2">
      <c r="H1071" s="24"/>
      <c r="I1071" s="24"/>
      <c r="J1071" s="24"/>
      <c r="K1071" s="24"/>
      <c r="L1071" s="24"/>
      <c r="M1071" s="24"/>
      <c r="T1071" s="24"/>
      <c r="U1071" s="24"/>
      <c r="V1071" s="24"/>
      <c r="W1071" s="24"/>
      <c r="X1071" s="101"/>
    </row>
    <row r="1072" spans="1:24" x14ac:dyDescent="0.2">
      <c r="D1072" s="229"/>
      <c r="E1072" s="230"/>
      <c r="F1072" s="230"/>
      <c r="G1072" s="230"/>
      <c r="N1072" s="230"/>
      <c r="O1072" s="230"/>
      <c r="P1072" s="230"/>
      <c r="Q1072" s="230"/>
      <c r="R1072" s="230"/>
      <c r="S1072" s="230"/>
      <c r="T1072" s="231"/>
      <c r="U1072" s="231"/>
      <c r="V1072" s="231"/>
      <c r="W1072" s="230"/>
      <c r="X1072" s="232"/>
    </row>
    <row r="1073" spans="1:24" ht="15.75" x14ac:dyDescent="0.25">
      <c r="A1073" s="102" t="s">
        <v>947</v>
      </c>
      <c r="B1073" s="102"/>
      <c r="C1073" s="102"/>
      <c r="D1073" s="229"/>
      <c r="E1073" s="230"/>
      <c r="F1073" s="230"/>
      <c r="G1073" s="230"/>
      <c r="N1073" s="230"/>
      <c r="O1073" s="230"/>
      <c r="P1073" s="230"/>
      <c r="Q1073" s="230"/>
      <c r="R1073" s="230"/>
      <c r="S1073" s="230"/>
      <c r="T1073" s="231"/>
      <c r="U1073" s="231"/>
      <c r="V1073" s="231"/>
      <c r="W1073" s="230"/>
      <c r="X1073" s="232"/>
    </row>
    <row r="1074" spans="1:24" x14ac:dyDescent="0.2">
      <c r="A1074" s="228" t="s">
        <v>948</v>
      </c>
      <c r="B1074" s="228"/>
      <c r="C1074" s="228"/>
      <c r="D1074" s="229"/>
      <c r="E1074" s="230"/>
      <c r="F1074" s="230"/>
      <c r="G1074" s="230"/>
      <c r="N1074" s="230"/>
      <c r="O1074" s="230"/>
      <c r="P1074" s="230"/>
      <c r="Q1074" s="230"/>
      <c r="R1074" s="230"/>
      <c r="S1074" s="230"/>
      <c r="T1074" s="231"/>
      <c r="U1074" s="231"/>
      <c r="V1074" s="231"/>
      <c r="W1074" s="230"/>
      <c r="X1074" s="232"/>
    </row>
    <row r="1075" spans="1:24" x14ac:dyDescent="0.2">
      <c r="A1075" s="228"/>
      <c r="B1075" s="228"/>
      <c r="C1075" s="228"/>
      <c r="D1075" s="229"/>
      <c r="E1075" s="230"/>
      <c r="F1075" s="230"/>
      <c r="G1075" s="230"/>
      <c r="N1075" s="230"/>
      <c r="O1075" s="230"/>
      <c r="P1075" s="230"/>
      <c r="Q1075" s="230"/>
      <c r="R1075" s="230"/>
      <c r="S1075" s="230"/>
      <c r="T1075" s="231"/>
      <c r="U1075" s="231"/>
      <c r="V1075" s="231"/>
      <c r="W1075" s="230"/>
      <c r="X1075" s="232"/>
    </row>
    <row r="1076" spans="1:24" x14ac:dyDescent="0.2">
      <c r="A1076" s="110" t="s">
        <v>949</v>
      </c>
      <c r="B1076" s="110"/>
      <c r="C1076" s="110"/>
      <c r="D1076" s="229"/>
      <c r="E1076" s="230"/>
      <c r="F1076" s="230"/>
      <c r="G1076" s="230"/>
      <c r="N1076" s="230"/>
      <c r="O1076" s="230"/>
      <c r="P1076" s="230"/>
      <c r="Q1076" s="230"/>
      <c r="R1076" s="230"/>
      <c r="S1076" s="230"/>
      <c r="T1076" s="231"/>
      <c r="U1076" s="231"/>
      <c r="V1076" s="231"/>
      <c r="W1076" s="230"/>
      <c r="X1076" s="232"/>
    </row>
    <row r="1077" spans="1:24" x14ac:dyDescent="0.2">
      <c r="A1077" s="110" t="s">
        <v>950</v>
      </c>
      <c r="B1077" s="110"/>
      <c r="C1077" s="110"/>
      <c r="D1077" s="229"/>
      <c r="E1077" s="230"/>
      <c r="F1077" s="230"/>
      <c r="G1077" s="230"/>
      <c r="N1077" s="230"/>
      <c r="O1077" s="230"/>
      <c r="P1077" s="230"/>
      <c r="Q1077" s="230"/>
      <c r="R1077" s="230"/>
      <c r="S1077" s="230"/>
      <c r="T1077" s="231"/>
      <c r="U1077" s="231"/>
      <c r="V1077" s="231"/>
      <c r="W1077" s="230"/>
      <c r="X1077" s="232"/>
    </row>
    <row r="1078" spans="1:24" x14ac:dyDescent="0.2">
      <c r="A1078" s="110" t="s">
        <v>951</v>
      </c>
      <c r="B1078" s="110"/>
      <c r="C1078" s="110"/>
      <c r="D1078" s="229"/>
      <c r="E1078" s="230"/>
      <c r="F1078" s="230"/>
      <c r="G1078" s="230"/>
      <c r="N1078" s="230"/>
      <c r="O1078" s="230"/>
      <c r="P1078" s="230"/>
      <c r="Q1078" s="230"/>
      <c r="R1078" s="230"/>
      <c r="S1078" s="230"/>
      <c r="T1078" s="231"/>
      <c r="U1078" s="231"/>
      <c r="V1078" s="231"/>
      <c r="W1078" s="230"/>
      <c r="X1078" s="232"/>
    </row>
    <row r="1079" spans="1:24" x14ac:dyDescent="0.2">
      <c r="A1079" s="110" t="s">
        <v>952</v>
      </c>
      <c r="B1079" s="110"/>
      <c r="C1079" s="110"/>
      <c r="D1079" s="229"/>
      <c r="E1079" s="230"/>
      <c r="F1079" s="230"/>
      <c r="G1079" s="230"/>
      <c r="N1079" s="230"/>
      <c r="O1079" s="230"/>
      <c r="P1079" s="230"/>
      <c r="Q1079" s="230"/>
      <c r="R1079" s="230"/>
      <c r="S1079" s="230"/>
      <c r="T1079" s="231"/>
      <c r="U1079" s="231"/>
      <c r="V1079" s="231"/>
      <c r="W1079" s="230"/>
      <c r="X1079" s="232"/>
    </row>
    <row r="1080" spans="1:24" x14ac:dyDescent="0.2">
      <c r="A1080" s="228"/>
      <c r="B1080" s="228"/>
      <c r="C1080" s="228"/>
      <c r="D1080" s="229"/>
      <c r="E1080" s="230"/>
      <c r="F1080" s="230"/>
      <c r="G1080" s="230"/>
      <c r="N1080" s="230"/>
      <c r="O1080" s="230"/>
      <c r="P1080" s="230"/>
      <c r="Q1080" s="230"/>
      <c r="R1080" s="230"/>
      <c r="S1080" s="230"/>
      <c r="T1080" s="231"/>
      <c r="U1080" s="231"/>
      <c r="V1080" s="231"/>
      <c r="W1080" s="230"/>
      <c r="X1080" s="232"/>
    </row>
    <row r="1081" spans="1:24" x14ac:dyDescent="0.2">
      <c r="A1081" s="110" t="s">
        <v>953</v>
      </c>
      <c r="B1081" s="110"/>
      <c r="C1081" s="110"/>
      <c r="D1081" s="229"/>
      <c r="E1081" s="230"/>
      <c r="F1081" s="230"/>
      <c r="G1081" s="230"/>
      <c r="N1081" s="230"/>
      <c r="O1081" s="230"/>
      <c r="P1081" s="230"/>
      <c r="Q1081" s="230"/>
      <c r="R1081" s="230"/>
      <c r="S1081" s="230"/>
      <c r="T1081" s="231"/>
      <c r="U1081" s="231"/>
      <c r="V1081" s="231"/>
      <c r="W1081" s="230"/>
      <c r="X1081" s="232"/>
    </row>
    <row r="1082" spans="1:24" x14ac:dyDescent="0.2">
      <c r="A1082" s="110" t="s">
        <v>954</v>
      </c>
      <c r="B1082" s="110"/>
      <c r="C1082" s="110"/>
      <c r="D1082" s="229"/>
      <c r="E1082" s="230"/>
      <c r="F1082" s="230"/>
      <c r="G1082" s="230"/>
      <c r="N1082" s="230"/>
      <c r="O1082" s="230"/>
      <c r="P1082" s="230"/>
      <c r="Q1082" s="230"/>
      <c r="R1082" s="230"/>
      <c r="S1082" s="230"/>
      <c r="T1082" s="231"/>
      <c r="U1082" s="231"/>
      <c r="V1082" s="231"/>
      <c r="W1082" s="230"/>
      <c r="X1082" s="232"/>
    </row>
    <row r="1083" spans="1:24" x14ac:dyDescent="0.2">
      <c r="A1083" s="110" t="s">
        <v>955</v>
      </c>
      <c r="B1083" s="110"/>
      <c r="C1083" s="110"/>
      <c r="D1083" s="229"/>
      <c r="E1083" s="230"/>
      <c r="F1083" s="230"/>
      <c r="G1083" s="230"/>
      <c r="N1083" s="230"/>
      <c r="O1083" s="230"/>
      <c r="P1083" s="230"/>
      <c r="Q1083" s="230"/>
      <c r="R1083" s="230"/>
      <c r="S1083" s="230"/>
      <c r="T1083" s="231"/>
      <c r="U1083" s="231"/>
      <c r="V1083" s="231"/>
      <c r="W1083" s="230"/>
      <c r="X1083" s="232"/>
    </row>
    <row r="1084" spans="1:24" x14ac:dyDescent="0.2">
      <c r="A1084" s="110" t="s">
        <v>956</v>
      </c>
      <c r="B1084" s="110"/>
      <c r="C1084" s="110"/>
      <c r="D1084" s="229"/>
      <c r="E1084" s="230"/>
      <c r="F1084" s="230"/>
      <c r="G1084" s="230"/>
      <c r="N1084" s="230"/>
      <c r="O1084" s="230"/>
      <c r="P1084" s="230"/>
      <c r="Q1084" s="230"/>
      <c r="R1084" s="230"/>
      <c r="S1084" s="230"/>
      <c r="T1084" s="231"/>
      <c r="U1084" s="231"/>
      <c r="V1084" s="231"/>
      <c r="W1084" s="230"/>
      <c r="X1084" s="232"/>
    </row>
    <row r="1085" spans="1:24" x14ac:dyDescent="0.2">
      <c r="A1085" s="228"/>
      <c r="B1085" s="228"/>
      <c r="C1085" s="228"/>
      <c r="D1085" s="229"/>
      <c r="E1085" s="230"/>
      <c r="F1085" s="230"/>
      <c r="G1085" s="230"/>
      <c r="N1085" s="230"/>
      <c r="O1085" s="230"/>
      <c r="P1085" s="230"/>
      <c r="Q1085" s="230"/>
      <c r="R1085" s="230"/>
      <c r="S1085" s="230"/>
      <c r="T1085" s="231"/>
      <c r="U1085" s="231"/>
      <c r="V1085" s="231"/>
      <c r="W1085" s="230"/>
      <c r="X1085" s="232"/>
    </row>
    <row r="1086" spans="1:24" ht="15.75" x14ac:dyDescent="0.25">
      <c r="A1086" s="102" t="s">
        <v>957</v>
      </c>
      <c r="B1086" s="102"/>
      <c r="C1086" s="102"/>
      <c r="D1086" s="229"/>
      <c r="E1086" s="230"/>
      <c r="F1086" s="230"/>
      <c r="G1086" s="230"/>
      <c r="N1086" s="230"/>
      <c r="O1086" s="230"/>
      <c r="P1086" s="230"/>
      <c r="Q1086" s="230"/>
      <c r="R1086" s="230"/>
      <c r="S1086" s="230"/>
      <c r="T1086" s="231"/>
      <c r="U1086" s="231"/>
      <c r="V1086" s="231"/>
      <c r="W1086" s="230"/>
      <c r="X1086" s="232"/>
    </row>
    <row r="1087" spans="1:24" x14ac:dyDescent="0.2">
      <c r="A1087" s="228" t="s">
        <v>958</v>
      </c>
      <c r="B1087" s="228"/>
      <c r="C1087" s="228"/>
      <c r="D1087" s="229"/>
      <c r="E1087" s="230"/>
      <c r="F1087" s="230"/>
      <c r="G1087" s="230"/>
      <c r="N1087" s="230"/>
      <c r="O1087" s="230"/>
      <c r="P1087" s="230"/>
      <c r="Q1087" s="230"/>
      <c r="R1087" s="230"/>
      <c r="S1087" s="230"/>
      <c r="T1087" s="231"/>
      <c r="U1087" s="231"/>
      <c r="V1087" s="231"/>
      <c r="W1087" s="230"/>
      <c r="X1087" s="232"/>
    </row>
    <row r="1088" spans="1:24" x14ac:dyDescent="0.2">
      <c r="A1088" s="228"/>
      <c r="B1088" s="228"/>
      <c r="C1088" s="228"/>
      <c r="D1088" s="229"/>
      <c r="E1088" s="230"/>
      <c r="F1088" s="230"/>
      <c r="G1088" s="230"/>
      <c r="N1088" s="230"/>
      <c r="O1088" s="230"/>
      <c r="P1088" s="230"/>
      <c r="Q1088" s="230"/>
      <c r="R1088" s="230"/>
      <c r="S1088" s="230"/>
      <c r="T1088" s="231"/>
      <c r="U1088" s="231"/>
      <c r="V1088" s="231"/>
      <c r="W1088" s="230"/>
      <c r="X1088" s="232"/>
    </row>
    <row r="1089" spans="1:24" x14ac:dyDescent="0.2">
      <c r="A1089" s="228" t="s">
        <v>959</v>
      </c>
      <c r="B1089" s="228"/>
      <c r="C1089" s="228"/>
      <c r="D1089" s="229"/>
      <c r="E1089" s="230"/>
      <c r="F1089" s="230"/>
      <c r="G1089" s="230"/>
      <c r="N1089" s="230"/>
      <c r="O1089" s="230"/>
      <c r="P1089" s="230"/>
      <c r="Q1089" s="230"/>
      <c r="R1089" s="230"/>
      <c r="S1089" s="230"/>
      <c r="T1089" s="231"/>
      <c r="U1089" s="231"/>
      <c r="V1089" s="231"/>
      <c r="W1089" s="230"/>
      <c r="X1089" s="232"/>
    </row>
    <row r="1090" spans="1:24" x14ac:dyDescent="0.2">
      <c r="A1090" s="228"/>
      <c r="B1090" s="228"/>
      <c r="C1090" s="228"/>
      <c r="D1090" s="229"/>
      <c r="E1090" s="230"/>
      <c r="F1090" s="230"/>
      <c r="G1090" s="230"/>
      <c r="N1090" s="230"/>
      <c r="O1090" s="230"/>
      <c r="P1090" s="230"/>
      <c r="Q1090" s="230"/>
      <c r="R1090" s="230"/>
      <c r="S1090" s="230"/>
      <c r="T1090" s="231"/>
      <c r="U1090" s="231"/>
      <c r="V1090" s="231"/>
      <c r="W1090" s="230"/>
      <c r="X1090" s="232"/>
    </row>
    <row r="1091" spans="1:24" x14ac:dyDescent="0.2">
      <c r="A1091" s="228" t="s">
        <v>960</v>
      </c>
      <c r="B1091" s="228"/>
      <c r="C1091" s="228"/>
      <c r="D1091" s="229"/>
      <c r="E1091" s="230"/>
      <c r="F1091" s="230"/>
      <c r="G1091" s="230"/>
      <c r="N1091" s="230"/>
      <c r="O1091" s="230"/>
      <c r="P1091" s="230"/>
      <c r="Q1091" s="230"/>
      <c r="R1091" s="230"/>
      <c r="S1091" s="230"/>
      <c r="T1091" s="231"/>
      <c r="U1091" s="231"/>
      <c r="V1091" s="231"/>
      <c r="W1091" s="230"/>
      <c r="X1091" s="232"/>
    </row>
    <row r="1092" spans="1:24" x14ac:dyDescent="0.2">
      <c r="A1092" s="110" t="s">
        <v>961</v>
      </c>
      <c r="B1092" s="110"/>
      <c r="C1092" s="110"/>
      <c r="D1092" s="229"/>
      <c r="E1092" s="230"/>
      <c r="F1092" s="230"/>
      <c r="G1092" s="230"/>
      <c r="N1092" s="230"/>
      <c r="O1092" s="230"/>
      <c r="P1092" s="230"/>
      <c r="Q1092" s="230"/>
      <c r="R1092" s="230"/>
      <c r="S1092" s="230"/>
      <c r="T1092" s="231"/>
      <c r="U1092" s="231"/>
      <c r="V1092" s="231"/>
      <c r="W1092" s="230"/>
      <c r="X1092" s="232"/>
    </row>
    <row r="1093" spans="1:24" x14ac:dyDescent="0.2">
      <c r="A1093" s="110" t="s">
        <v>962</v>
      </c>
      <c r="B1093" s="110"/>
      <c r="C1093" s="110"/>
      <c r="D1093" s="229"/>
      <c r="E1093" s="230"/>
      <c r="F1093" s="230"/>
      <c r="G1093" s="230"/>
      <c r="N1093" s="230"/>
      <c r="O1093" s="230"/>
      <c r="P1093" s="230"/>
      <c r="Q1093" s="230"/>
      <c r="R1093" s="230"/>
      <c r="S1093" s="230"/>
      <c r="T1093" s="231"/>
      <c r="U1093" s="231"/>
      <c r="V1093" s="231"/>
      <c r="W1093" s="230"/>
      <c r="X1093" s="232"/>
    </row>
    <row r="1094" spans="1:24" x14ac:dyDescent="0.2">
      <c r="A1094" s="110" t="s">
        <v>963</v>
      </c>
      <c r="B1094" s="110"/>
      <c r="C1094" s="110"/>
      <c r="D1094" s="229"/>
      <c r="E1094" s="230"/>
      <c r="F1094" s="230"/>
      <c r="G1094" s="230"/>
      <c r="N1094" s="230"/>
      <c r="O1094" s="230"/>
      <c r="P1094" s="230"/>
      <c r="Q1094" s="230"/>
      <c r="R1094" s="230"/>
      <c r="S1094" s="230"/>
      <c r="T1094" s="231"/>
      <c r="U1094" s="231"/>
      <c r="V1094" s="231"/>
      <c r="W1094" s="230"/>
      <c r="X1094" s="232"/>
    </row>
    <row r="1095" spans="1:24" x14ac:dyDescent="0.2">
      <c r="A1095" s="110"/>
      <c r="B1095" s="110"/>
      <c r="C1095" s="110"/>
      <c r="D1095" s="229"/>
      <c r="E1095" s="230"/>
      <c r="F1095" s="230"/>
      <c r="G1095" s="230"/>
      <c r="N1095" s="230"/>
      <c r="O1095" s="230"/>
      <c r="P1095" s="230"/>
      <c r="Q1095" s="230"/>
      <c r="R1095" s="230"/>
      <c r="S1095" s="230"/>
      <c r="T1095" s="231"/>
      <c r="U1095" s="231"/>
      <c r="V1095" s="231"/>
      <c r="W1095" s="230"/>
      <c r="X1095" s="232"/>
    </row>
    <row r="1096" spans="1:24" x14ac:dyDescent="0.2">
      <c r="A1096" s="306" t="s">
        <v>964</v>
      </c>
      <c r="B1096" s="303"/>
      <c r="C1096" s="303"/>
      <c r="D1096" s="305"/>
      <c r="E1096" s="305"/>
      <c r="F1096" s="305"/>
      <c r="G1096" s="305"/>
      <c r="H1096" s="305"/>
      <c r="I1096" s="305"/>
      <c r="J1096" s="305"/>
      <c r="K1096" s="305"/>
      <c r="L1096" s="305"/>
      <c r="M1096" s="305"/>
      <c r="N1096" s="305"/>
      <c r="O1096" s="305"/>
      <c r="P1096" s="305"/>
      <c r="Q1096" s="305"/>
      <c r="R1096" s="305"/>
      <c r="S1096" s="305"/>
      <c r="T1096" s="305"/>
      <c r="U1096" s="305"/>
      <c r="V1096" s="305"/>
      <c r="W1096" s="305"/>
      <c r="X1096" s="305"/>
    </row>
    <row r="1097" spans="1:24" x14ac:dyDescent="0.2">
      <c r="A1097" s="228"/>
      <c r="B1097" s="228"/>
      <c r="C1097" s="228"/>
      <c r="D1097" s="229"/>
      <c r="E1097" s="230"/>
      <c r="F1097" s="230"/>
      <c r="G1097" s="230"/>
      <c r="N1097" s="230"/>
      <c r="O1097" s="230"/>
      <c r="P1097" s="230"/>
      <c r="Q1097" s="230"/>
      <c r="R1097" s="230"/>
      <c r="S1097" s="230"/>
      <c r="T1097" s="231"/>
      <c r="U1097" s="231"/>
      <c r="V1097" s="231"/>
      <c r="W1097" s="230"/>
      <c r="X1097" s="232"/>
    </row>
    <row r="1098" spans="1:24" ht="15.75" x14ac:dyDescent="0.25">
      <c r="A1098" s="102" t="s">
        <v>965</v>
      </c>
      <c r="B1098" s="102"/>
      <c r="C1098" s="102"/>
      <c r="D1098" s="229"/>
      <c r="E1098" s="230"/>
      <c r="F1098" s="230"/>
      <c r="G1098" s="230"/>
      <c r="N1098" s="230"/>
      <c r="O1098" s="230"/>
      <c r="P1098" s="230"/>
      <c r="Q1098" s="230"/>
      <c r="R1098" s="230"/>
      <c r="S1098" s="230"/>
      <c r="T1098" s="231"/>
      <c r="U1098" s="231"/>
      <c r="V1098" s="231"/>
      <c r="W1098" s="230"/>
      <c r="X1098" s="232"/>
    </row>
    <row r="1099" spans="1:24" x14ac:dyDescent="0.2">
      <c r="A1099" s="110" t="s">
        <v>966</v>
      </c>
      <c r="B1099" s="110"/>
      <c r="C1099" s="110"/>
      <c r="D1099" s="229"/>
      <c r="E1099" s="230"/>
      <c r="F1099" s="230"/>
      <c r="G1099" s="230"/>
      <c r="N1099" s="230"/>
      <c r="O1099" s="230"/>
      <c r="P1099" s="230"/>
      <c r="Q1099" s="230"/>
      <c r="R1099" s="230"/>
      <c r="S1099" s="230"/>
      <c r="T1099" s="231"/>
      <c r="U1099" s="231"/>
      <c r="V1099" s="231"/>
      <c r="W1099" s="230"/>
      <c r="X1099" s="232"/>
    </row>
    <row r="1100" spans="1:24" x14ac:dyDescent="0.2">
      <c r="A1100" s="228"/>
      <c r="B1100" s="228"/>
      <c r="C1100" s="228"/>
      <c r="D1100" s="229"/>
      <c r="E1100" s="230"/>
      <c r="F1100" s="230"/>
      <c r="G1100" s="230"/>
      <c r="N1100" s="230"/>
      <c r="O1100" s="230"/>
      <c r="P1100" s="230"/>
      <c r="Q1100" s="230"/>
      <c r="R1100" s="230"/>
      <c r="S1100" s="230"/>
      <c r="T1100" s="231"/>
      <c r="U1100" s="231"/>
      <c r="V1100" s="231"/>
      <c r="W1100" s="230"/>
      <c r="X1100" s="232"/>
    </row>
    <row r="1101" spans="1:24" ht="15.75" x14ac:dyDescent="0.25">
      <c r="A1101" s="102" t="s">
        <v>967</v>
      </c>
      <c r="B1101" s="102"/>
      <c r="C1101" s="102"/>
      <c r="D1101" s="229"/>
      <c r="E1101" s="230"/>
      <c r="F1101" s="230"/>
      <c r="G1101" s="230"/>
      <c r="N1101" s="230"/>
      <c r="O1101" s="230"/>
      <c r="P1101" s="230"/>
      <c r="Q1101" s="230"/>
      <c r="R1101" s="230"/>
      <c r="S1101" s="230"/>
      <c r="T1101" s="231"/>
      <c r="U1101" s="231"/>
      <c r="V1101" s="231"/>
      <c r="W1101" s="230"/>
      <c r="X1101" s="232"/>
    </row>
    <row r="1102" spans="1:24" x14ac:dyDescent="0.2">
      <c r="A1102" s="110" t="s">
        <v>968</v>
      </c>
      <c r="B1102" s="110"/>
      <c r="C1102" s="110"/>
      <c r="D1102" s="229"/>
      <c r="E1102" s="230"/>
      <c r="F1102" s="230"/>
      <c r="G1102" s="230"/>
      <c r="N1102" s="230"/>
      <c r="O1102" s="230"/>
      <c r="P1102" s="230"/>
      <c r="Q1102" s="230"/>
      <c r="R1102" s="230"/>
      <c r="S1102" s="230"/>
      <c r="T1102" s="231"/>
      <c r="U1102" s="231"/>
      <c r="V1102" s="231"/>
      <c r="W1102" s="230"/>
      <c r="X1102" s="232"/>
    </row>
    <row r="1103" spans="1:24" x14ac:dyDescent="0.2">
      <c r="A1103" s="228" t="s">
        <v>969</v>
      </c>
      <c r="B1103" s="228"/>
      <c r="C1103" s="228"/>
      <c r="D1103" s="229"/>
      <c r="E1103" s="230"/>
      <c r="F1103" s="230"/>
      <c r="G1103" s="230"/>
      <c r="N1103" s="230"/>
      <c r="O1103" s="230"/>
      <c r="P1103" s="230"/>
      <c r="Q1103" s="230"/>
      <c r="R1103" s="230"/>
      <c r="S1103" s="230"/>
      <c r="T1103" s="231"/>
      <c r="U1103" s="231"/>
      <c r="V1103" s="231"/>
      <c r="W1103" s="230"/>
      <c r="X1103" s="232"/>
    </row>
    <row r="1104" spans="1:24" x14ac:dyDescent="0.2">
      <c r="A1104" s="228" t="s">
        <v>970</v>
      </c>
      <c r="B1104" s="228"/>
      <c r="C1104" s="228"/>
      <c r="D1104" s="229"/>
      <c r="E1104" s="230"/>
      <c r="F1104" s="230"/>
      <c r="G1104" s="230"/>
      <c r="N1104" s="230"/>
      <c r="O1104" s="230"/>
      <c r="P1104" s="230"/>
      <c r="Q1104" s="230"/>
      <c r="R1104" s="230"/>
      <c r="S1104" s="230"/>
      <c r="T1104" s="231"/>
      <c r="U1104" s="231"/>
      <c r="V1104" s="231"/>
      <c r="W1104" s="230"/>
      <c r="X1104" s="232"/>
    </row>
    <row r="1105" spans="1:24" x14ac:dyDescent="0.2">
      <c r="A1105" s="228" t="s">
        <v>971</v>
      </c>
      <c r="B1105" s="228"/>
      <c r="C1105" s="228"/>
      <c r="D1105" s="229"/>
      <c r="E1105" s="230"/>
      <c r="F1105" s="230"/>
      <c r="G1105" s="230"/>
      <c r="N1105" s="230"/>
      <c r="O1105" s="230"/>
      <c r="P1105" s="230"/>
      <c r="Q1105" s="230"/>
      <c r="R1105" s="230"/>
      <c r="S1105" s="230"/>
      <c r="T1105" s="231"/>
      <c r="U1105" s="231"/>
      <c r="V1105" s="231"/>
      <c r="W1105" s="230"/>
      <c r="X1105" s="232"/>
    </row>
    <row r="1106" spans="1:24" x14ac:dyDescent="0.2">
      <c r="A1106" s="228"/>
      <c r="B1106" s="228"/>
      <c r="C1106" s="228"/>
      <c r="D1106" s="229"/>
      <c r="E1106" s="230"/>
      <c r="F1106" s="230"/>
      <c r="G1106" s="230"/>
      <c r="N1106" s="230"/>
      <c r="O1106" s="230"/>
      <c r="P1106" s="230"/>
      <c r="Q1106" s="230"/>
      <c r="R1106" s="230"/>
      <c r="S1106" s="230"/>
      <c r="T1106" s="231"/>
      <c r="U1106" s="231"/>
      <c r="V1106" s="231"/>
      <c r="W1106" s="230"/>
      <c r="X1106" s="232"/>
    </row>
    <row r="1107" spans="1:24" x14ac:dyDescent="0.2">
      <c r="A1107" s="110" t="s">
        <v>972</v>
      </c>
      <c r="B1107" s="110"/>
      <c r="C1107" s="110"/>
      <c r="D1107" s="229"/>
      <c r="E1107" s="230"/>
      <c r="F1107" s="230"/>
      <c r="G1107" s="230"/>
      <c r="N1107" s="230"/>
      <c r="O1107" s="230"/>
      <c r="P1107" s="230"/>
      <c r="Q1107" s="230"/>
      <c r="R1107" s="230"/>
      <c r="S1107" s="230"/>
      <c r="T1107" s="231"/>
      <c r="U1107" s="231"/>
      <c r="V1107" s="231"/>
      <c r="W1107" s="230"/>
      <c r="X1107" s="232"/>
    </row>
    <row r="1108" spans="1:24" x14ac:dyDescent="0.2">
      <c r="A1108" s="110" t="s">
        <v>835</v>
      </c>
      <c r="B1108" s="110"/>
      <c r="C1108" s="110"/>
      <c r="D1108" s="229"/>
      <c r="E1108" s="230"/>
      <c r="F1108" s="230"/>
      <c r="G1108" s="230"/>
      <c r="N1108" s="230"/>
      <c r="O1108" s="230"/>
      <c r="P1108" s="230"/>
      <c r="Q1108" s="230"/>
      <c r="R1108" s="230"/>
      <c r="S1108" s="230"/>
      <c r="T1108" s="231"/>
      <c r="U1108" s="231"/>
      <c r="V1108" s="231"/>
      <c r="W1108" s="230"/>
      <c r="X1108" s="232"/>
    </row>
    <row r="1109" spans="1:24" x14ac:dyDescent="0.2">
      <c r="A1109" s="228" t="s">
        <v>836</v>
      </c>
      <c r="B1109" s="228"/>
      <c r="C1109" s="228"/>
      <c r="D1109" s="229"/>
      <c r="E1109" s="230"/>
      <c r="F1109" s="230"/>
      <c r="G1109" s="230"/>
      <c r="N1109" s="230"/>
      <c r="O1109" s="230"/>
      <c r="P1109" s="230"/>
      <c r="Q1109" s="230"/>
      <c r="R1109" s="230"/>
      <c r="S1109" s="230"/>
      <c r="T1109" s="231"/>
      <c r="U1109" s="231"/>
      <c r="V1109" s="231"/>
      <c r="W1109" s="230"/>
      <c r="X1109" s="232"/>
    </row>
    <row r="1110" spans="1:24" x14ac:dyDescent="0.2">
      <c r="A1110" s="110" t="s">
        <v>973</v>
      </c>
      <c r="B1110" s="110"/>
      <c r="C1110" s="110"/>
      <c r="D1110" s="229"/>
      <c r="E1110" s="230"/>
      <c r="F1110" s="230"/>
      <c r="G1110" s="230"/>
      <c r="N1110" s="230"/>
      <c r="O1110" s="230"/>
      <c r="P1110" s="230"/>
      <c r="Q1110" s="230"/>
      <c r="R1110" s="230"/>
      <c r="S1110" s="230"/>
      <c r="T1110" s="231"/>
      <c r="U1110" s="231"/>
      <c r="V1110" s="231"/>
      <c r="W1110" s="230"/>
      <c r="X1110" s="232"/>
    </row>
    <row r="1111" spans="1:24" x14ac:dyDescent="0.2">
      <c r="A1111" s="110" t="s">
        <v>974</v>
      </c>
      <c r="B1111" s="110"/>
      <c r="C1111" s="110"/>
      <c r="D1111" s="229"/>
      <c r="E1111" s="230"/>
      <c r="F1111" s="230"/>
      <c r="G1111" s="230"/>
      <c r="N1111" s="230"/>
      <c r="O1111" s="230"/>
      <c r="P1111" s="230"/>
      <c r="Q1111" s="230"/>
      <c r="R1111" s="230"/>
      <c r="S1111" s="230"/>
      <c r="T1111" s="231"/>
      <c r="U1111" s="231"/>
      <c r="V1111" s="231"/>
      <c r="W1111" s="230"/>
      <c r="X1111" s="232"/>
    </row>
    <row r="1112" spans="1:24" ht="15.75" x14ac:dyDescent="0.25">
      <c r="A1112" s="100"/>
      <c r="B1112" s="100"/>
      <c r="C1112" s="100"/>
      <c r="D1112" s="229"/>
      <c r="E1112" s="230"/>
      <c r="F1112" s="230"/>
      <c r="G1112" s="230"/>
      <c r="N1112" s="230"/>
      <c r="O1112" s="230"/>
      <c r="P1112" s="230"/>
      <c r="Q1112" s="230"/>
      <c r="R1112" s="230"/>
      <c r="S1112" s="230"/>
      <c r="T1112" s="231"/>
      <c r="U1112" s="231"/>
      <c r="V1112" s="231"/>
      <c r="W1112" s="230"/>
      <c r="X1112" s="232"/>
    </row>
    <row r="1113" spans="1:24" ht="15.75" x14ac:dyDescent="0.25">
      <c r="A1113" s="102" t="s">
        <v>975</v>
      </c>
      <c r="B1113" s="102"/>
      <c r="C1113" s="102"/>
      <c r="W1113" s="24"/>
      <c r="X1113" s="101"/>
    </row>
    <row r="1114" spans="1:24" x14ac:dyDescent="0.2">
      <c r="A1114" s="228" t="s">
        <v>976</v>
      </c>
      <c r="B1114" s="228"/>
      <c r="C1114" s="228"/>
      <c r="D1114" s="229"/>
      <c r="E1114" s="230"/>
      <c r="F1114" s="230"/>
      <c r="G1114" s="230"/>
      <c r="N1114" s="230"/>
      <c r="O1114" s="230"/>
      <c r="P1114" s="230"/>
      <c r="Q1114" s="230"/>
      <c r="R1114" s="230"/>
      <c r="S1114" s="230"/>
      <c r="T1114" s="231"/>
      <c r="U1114" s="231"/>
      <c r="V1114" s="231"/>
      <c r="W1114" s="230"/>
      <c r="X1114" s="232"/>
    </row>
    <row r="1115" spans="1:24" x14ac:dyDescent="0.2">
      <c r="A1115" s="110" t="s">
        <v>835</v>
      </c>
      <c r="B1115" s="110"/>
      <c r="C1115" s="110"/>
      <c r="D1115" s="229"/>
      <c r="E1115" s="230"/>
      <c r="F1115" s="230"/>
      <c r="G1115" s="230"/>
      <c r="N1115" s="230"/>
      <c r="O1115" s="230"/>
      <c r="P1115" s="230"/>
      <c r="Q1115" s="230"/>
      <c r="R1115" s="230"/>
      <c r="S1115" s="230"/>
      <c r="T1115" s="231"/>
      <c r="U1115" s="231"/>
      <c r="V1115" s="231"/>
      <c r="W1115" s="230"/>
      <c r="X1115" s="232"/>
    </row>
    <row r="1116" spans="1:24" x14ac:dyDescent="0.2">
      <c r="A1116" s="228" t="s">
        <v>836</v>
      </c>
      <c r="B1116" s="228"/>
      <c r="C1116" s="228"/>
      <c r="D1116" s="229"/>
      <c r="E1116" s="230"/>
      <c r="F1116" s="230"/>
      <c r="G1116" s="230"/>
      <c r="N1116" s="230"/>
      <c r="O1116" s="230"/>
      <c r="P1116" s="230"/>
      <c r="Q1116" s="230"/>
      <c r="R1116" s="230"/>
      <c r="S1116" s="230"/>
      <c r="T1116" s="231"/>
      <c r="U1116" s="231"/>
      <c r="V1116" s="231"/>
      <c r="W1116" s="230"/>
      <c r="X1116" s="232"/>
    </row>
    <row r="1117" spans="1:24" x14ac:dyDescent="0.2">
      <c r="A1117" s="110" t="s">
        <v>977</v>
      </c>
      <c r="B1117" s="110"/>
      <c r="C1117" s="110"/>
      <c r="D1117" s="229"/>
      <c r="E1117" s="230"/>
      <c r="F1117" s="230"/>
      <c r="G1117" s="230"/>
      <c r="N1117" s="230"/>
      <c r="O1117" s="230"/>
      <c r="P1117" s="230"/>
      <c r="Q1117" s="230"/>
      <c r="R1117" s="230"/>
      <c r="S1117" s="230"/>
      <c r="T1117" s="231"/>
      <c r="U1117" s="231"/>
      <c r="V1117" s="231"/>
      <c r="W1117" s="230"/>
      <c r="X1117" s="232"/>
    </row>
    <row r="1118" spans="1:24" x14ac:dyDescent="0.2">
      <c r="A1118" s="228" t="s">
        <v>978</v>
      </c>
      <c r="B1118" s="228"/>
      <c r="C1118" s="228"/>
      <c r="D1118" s="229"/>
      <c r="E1118" s="230"/>
      <c r="F1118" s="230"/>
      <c r="G1118" s="230"/>
      <c r="N1118" s="230"/>
      <c r="O1118" s="230"/>
      <c r="P1118" s="230"/>
      <c r="Q1118" s="230"/>
      <c r="R1118" s="230"/>
      <c r="S1118" s="230"/>
      <c r="T1118" s="231"/>
      <c r="U1118" s="231"/>
      <c r="V1118" s="231"/>
      <c r="W1118" s="230"/>
      <c r="X1118" s="232"/>
    </row>
    <row r="1119" spans="1:24" x14ac:dyDescent="0.2">
      <c r="A1119" s="228"/>
      <c r="B1119" s="228"/>
      <c r="C1119" s="228"/>
      <c r="D1119" s="229"/>
      <c r="E1119" s="230"/>
      <c r="F1119" s="230"/>
      <c r="G1119" s="230"/>
      <c r="N1119" s="230"/>
      <c r="O1119" s="230"/>
      <c r="P1119" s="230"/>
      <c r="Q1119" s="230"/>
      <c r="R1119" s="230"/>
      <c r="S1119" s="230"/>
      <c r="T1119" s="231"/>
      <c r="U1119" s="231"/>
      <c r="V1119" s="231"/>
      <c r="W1119" s="230"/>
      <c r="X1119" s="232"/>
    </row>
    <row r="1120" spans="1:24" x14ac:dyDescent="0.2">
      <c r="A1120" s="110" t="s">
        <v>979</v>
      </c>
      <c r="B1120" s="110"/>
      <c r="C1120" s="110"/>
      <c r="D1120" s="229"/>
      <c r="E1120" s="230"/>
      <c r="F1120" s="230"/>
      <c r="G1120" s="230"/>
      <c r="N1120" s="230"/>
      <c r="O1120" s="230"/>
      <c r="P1120" s="230"/>
      <c r="Q1120" s="230"/>
      <c r="R1120" s="230"/>
      <c r="S1120" s="230"/>
      <c r="T1120" s="231"/>
      <c r="U1120" s="231"/>
      <c r="V1120" s="231"/>
      <c r="W1120" s="230"/>
      <c r="X1120" s="232"/>
    </row>
    <row r="1121" spans="1:24" x14ac:dyDescent="0.2">
      <c r="A1121" s="110" t="s">
        <v>980</v>
      </c>
      <c r="B1121" s="110"/>
      <c r="C1121" s="110"/>
      <c r="D1121" s="229"/>
      <c r="E1121" s="230"/>
      <c r="F1121" s="230"/>
      <c r="G1121" s="230"/>
      <c r="N1121" s="230"/>
      <c r="O1121" s="230"/>
      <c r="P1121" s="230"/>
      <c r="Q1121" s="230"/>
      <c r="R1121" s="230"/>
      <c r="S1121" s="230"/>
      <c r="T1121" s="231"/>
      <c r="U1121" s="231"/>
      <c r="V1121" s="231"/>
      <c r="W1121" s="230"/>
      <c r="X1121" s="232"/>
    </row>
    <row r="1122" spans="1:24" x14ac:dyDescent="0.2">
      <c r="A1122" s="110" t="s">
        <v>981</v>
      </c>
      <c r="B1122" s="110"/>
      <c r="C1122" s="110"/>
      <c r="D1122" s="229"/>
      <c r="E1122" s="230"/>
      <c r="F1122" s="230"/>
      <c r="G1122" s="230"/>
      <c r="N1122" s="230"/>
      <c r="O1122" s="230"/>
      <c r="P1122" s="230"/>
      <c r="Q1122" s="230"/>
      <c r="R1122" s="230"/>
      <c r="S1122" s="230"/>
      <c r="T1122" s="231"/>
      <c r="U1122" s="231"/>
      <c r="V1122" s="231"/>
      <c r="W1122" s="230"/>
      <c r="X1122" s="232"/>
    </row>
    <row r="1123" spans="1:24" x14ac:dyDescent="0.2">
      <c r="A1123" s="110" t="s">
        <v>982</v>
      </c>
      <c r="B1123" s="110"/>
      <c r="C1123" s="110"/>
      <c r="D1123" s="229"/>
      <c r="E1123" s="230"/>
      <c r="F1123" s="230"/>
      <c r="G1123" s="230"/>
      <c r="N1123" s="230"/>
      <c r="O1123" s="230"/>
      <c r="P1123" s="230"/>
      <c r="Q1123" s="230"/>
      <c r="R1123" s="230"/>
      <c r="S1123" s="230"/>
      <c r="T1123" s="231"/>
      <c r="U1123" s="231"/>
      <c r="V1123" s="231"/>
      <c r="W1123" s="230"/>
      <c r="X1123" s="232"/>
    </row>
    <row r="1124" spans="1:24" x14ac:dyDescent="0.2">
      <c r="A1124" s="110"/>
      <c r="B1124" s="110"/>
      <c r="C1124" s="110"/>
      <c r="D1124" s="229"/>
      <c r="E1124" s="230"/>
      <c r="F1124" s="230"/>
      <c r="G1124" s="230"/>
      <c r="N1124" s="230"/>
      <c r="O1124" s="230"/>
      <c r="P1124" s="230"/>
      <c r="Q1124" s="230"/>
      <c r="R1124" s="230"/>
      <c r="S1124" s="230"/>
      <c r="T1124" s="231"/>
      <c r="U1124" s="231"/>
      <c r="V1124" s="231"/>
      <c r="W1124" s="230"/>
      <c r="X1124" s="232"/>
    </row>
    <row r="1125" spans="1:24" x14ac:dyDescent="0.2">
      <c r="A1125" s="224" t="s">
        <v>983</v>
      </c>
      <c r="B1125" s="224"/>
      <c r="C1125" s="224"/>
      <c r="D1125" s="229"/>
      <c r="E1125" s="230"/>
      <c r="F1125" s="230"/>
      <c r="G1125" s="230"/>
      <c r="N1125" s="230"/>
      <c r="O1125" s="230"/>
      <c r="P1125" s="230"/>
      <c r="Q1125" s="230"/>
      <c r="R1125" s="230"/>
      <c r="S1125" s="230"/>
      <c r="T1125" s="231"/>
      <c r="U1125" s="231"/>
      <c r="V1125" s="231"/>
      <c r="W1125" s="230"/>
      <c r="X1125" s="232"/>
    </row>
    <row r="1126" spans="1:24" ht="15.75" x14ac:dyDescent="0.25">
      <c r="A1126" s="102" t="s">
        <v>984</v>
      </c>
      <c r="B1126" s="102"/>
      <c r="C1126" s="102"/>
      <c r="W1126" s="24"/>
      <c r="X1126" s="101"/>
    </row>
    <row r="1127" spans="1:24" x14ac:dyDescent="0.2">
      <c r="A1127" s="110" t="s">
        <v>985</v>
      </c>
      <c r="B1127" s="110"/>
      <c r="C1127" s="110"/>
      <c r="H1127" s="24"/>
      <c r="I1127" s="24"/>
      <c r="J1127" s="24"/>
      <c r="K1127" s="24"/>
      <c r="L1127" s="24"/>
      <c r="M1127" s="24"/>
      <c r="T1127" s="24"/>
      <c r="U1127" s="24"/>
      <c r="V1127" s="24"/>
      <c r="W1127" s="24"/>
      <c r="X1127" s="101"/>
    </row>
    <row r="1128" spans="1:24" x14ac:dyDescent="0.2">
      <c r="A1128" s="116" t="s">
        <v>986</v>
      </c>
      <c r="B1128" s="116"/>
      <c r="C1128" s="116"/>
      <c r="H1128" s="24"/>
      <c r="I1128" s="24"/>
      <c r="J1128" s="24"/>
      <c r="K1128" s="24"/>
      <c r="L1128" s="24"/>
      <c r="M1128" s="24"/>
      <c r="T1128" s="24"/>
      <c r="U1128" s="24"/>
      <c r="V1128" s="24"/>
      <c r="W1128" s="24"/>
      <c r="X1128" s="101"/>
    </row>
    <row r="1129" spans="1:24" x14ac:dyDescent="0.2">
      <c r="A1129" s="116" t="s">
        <v>987</v>
      </c>
      <c r="B1129" s="116"/>
      <c r="C1129" s="116"/>
      <c r="H1129" s="24"/>
      <c r="I1129" s="24"/>
      <c r="J1129" s="24"/>
      <c r="K1129" s="24"/>
      <c r="L1129" s="24"/>
      <c r="M1129" s="24"/>
      <c r="T1129" s="24"/>
      <c r="U1129" s="24"/>
      <c r="V1129" s="24"/>
      <c r="W1129" s="24"/>
      <c r="X1129" s="101"/>
    </row>
    <row r="1130" spans="1:24" x14ac:dyDescent="0.2">
      <c r="A1130" s="228" t="s">
        <v>988</v>
      </c>
      <c r="B1130" s="228"/>
      <c r="C1130" s="228"/>
      <c r="H1130" s="24"/>
      <c r="I1130" s="24"/>
      <c r="J1130" s="24"/>
      <c r="K1130" s="24"/>
      <c r="L1130" s="24"/>
      <c r="M1130" s="24"/>
      <c r="T1130" s="24"/>
      <c r="U1130" s="24"/>
      <c r="V1130" s="24"/>
      <c r="W1130" s="24"/>
      <c r="X1130" s="101"/>
    </row>
    <row r="1131" spans="1:24" x14ac:dyDescent="0.2">
      <c r="A1131" s="110" t="s">
        <v>989</v>
      </c>
      <c r="B1131" s="110"/>
      <c r="C1131" s="110"/>
      <c r="H1131" s="24"/>
      <c r="I1131" s="24"/>
      <c r="J1131" s="24"/>
      <c r="K1131" s="24"/>
      <c r="L1131" s="24"/>
      <c r="M1131" s="24"/>
      <c r="T1131" s="24"/>
      <c r="U1131" s="24"/>
      <c r="V1131" s="24"/>
      <c r="W1131" s="24"/>
      <c r="X1131" s="101"/>
    </row>
    <row r="1132" spans="1:24" x14ac:dyDescent="0.2">
      <c r="A1132" s="110" t="s">
        <v>990</v>
      </c>
      <c r="B1132" s="110"/>
      <c r="C1132" s="110"/>
      <c r="H1132" s="24"/>
      <c r="I1132" s="24"/>
      <c r="J1132" s="24"/>
      <c r="K1132" s="24"/>
      <c r="L1132" s="24"/>
      <c r="M1132" s="24"/>
      <c r="T1132" s="24"/>
      <c r="U1132" s="24"/>
      <c r="V1132" s="24"/>
      <c r="W1132" s="24"/>
      <c r="X1132" s="101"/>
    </row>
    <row r="1133" spans="1:24" x14ac:dyDescent="0.2">
      <c r="A1133" s="228" t="s">
        <v>991</v>
      </c>
      <c r="B1133" s="228"/>
      <c r="C1133" s="228"/>
      <c r="H1133" s="24"/>
      <c r="I1133" s="24"/>
      <c r="J1133" s="24"/>
      <c r="K1133" s="24"/>
      <c r="L1133" s="24"/>
      <c r="M1133" s="24"/>
      <c r="T1133" s="24"/>
      <c r="U1133" s="24"/>
      <c r="V1133" s="24"/>
      <c r="W1133" s="24"/>
      <c r="X1133" s="101"/>
    </row>
    <row r="1134" spans="1:24" ht="15.75" x14ac:dyDescent="0.25">
      <c r="A1134" s="100"/>
      <c r="B1134" s="100"/>
      <c r="C1134" s="100"/>
      <c r="D1134" s="229"/>
      <c r="E1134" s="230"/>
      <c r="F1134" s="230"/>
      <c r="G1134" s="230"/>
      <c r="N1134" s="230"/>
      <c r="O1134" s="230"/>
      <c r="P1134" s="230"/>
      <c r="Q1134" s="230"/>
      <c r="R1134" s="230"/>
      <c r="S1134" s="230"/>
      <c r="T1134" s="231"/>
      <c r="U1134" s="231"/>
      <c r="V1134" s="231"/>
      <c r="W1134" s="230"/>
      <c r="X1134" s="232"/>
    </row>
    <row r="1135" spans="1:24" ht="15.75" x14ac:dyDescent="0.25">
      <c r="A1135" s="102" t="s">
        <v>992</v>
      </c>
      <c r="B1135" s="102"/>
      <c r="C1135" s="102"/>
      <c r="D1135" s="229"/>
      <c r="E1135" s="230"/>
      <c r="F1135" s="230"/>
      <c r="G1135" s="230"/>
      <c r="N1135" s="230"/>
      <c r="O1135" s="230"/>
      <c r="P1135" s="230"/>
      <c r="Q1135" s="230"/>
      <c r="R1135" s="230"/>
      <c r="S1135" s="230"/>
      <c r="T1135" s="231"/>
      <c r="U1135" s="231"/>
      <c r="V1135" s="231"/>
      <c r="W1135" s="230"/>
      <c r="X1135" s="232"/>
    </row>
    <row r="1136" spans="1:24" x14ac:dyDescent="0.2">
      <c r="A1136" s="110" t="s">
        <v>993</v>
      </c>
      <c r="B1136" s="110"/>
      <c r="C1136" s="110"/>
      <c r="D1136" s="229"/>
      <c r="E1136" s="230"/>
      <c r="F1136" s="230"/>
      <c r="G1136" s="230"/>
      <c r="N1136" s="230"/>
      <c r="O1136" s="230"/>
      <c r="P1136" s="230"/>
      <c r="Q1136" s="230"/>
      <c r="R1136" s="230"/>
      <c r="S1136" s="230"/>
      <c r="T1136" s="231"/>
      <c r="U1136" s="231"/>
      <c r="V1136" s="231"/>
      <c r="W1136" s="230"/>
      <c r="X1136" s="232"/>
    </row>
    <row r="1137" spans="1:24" x14ac:dyDescent="0.2">
      <c r="A1137" s="110" t="s">
        <v>994</v>
      </c>
      <c r="B1137" s="110"/>
      <c r="C1137" s="110"/>
      <c r="D1137" s="229"/>
      <c r="E1137" s="230"/>
      <c r="F1137" s="230"/>
      <c r="G1137" s="230"/>
      <c r="N1137" s="230"/>
      <c r="O1137" s="230"/>
      <c r="P1137" s="230"/>
      <c r="Q1137" s="230"/>
      <c r="R1137" s="230"/>
      <c r="S1137" s="230"/>
      <c r="T1137" s="231"/>
      <c r="U1137" s="231"/>
      <c r="V1137" s="231"/>
      <c r="W1137" s="230"/>
      <c r="X1137" s="232"/>
    </row>
    <row r="1138" spans="1:24" x14ac:dyDescent="0.2">
      <c r="A1138" s="110" t="s">
        <v>995</v>
      </c>
      <c r="B1138" s="110"/>
      <c r="C1138" s="110"/>
      <c r="D1138" s="229"/>
      <c r="E1138" s="230"/>
      <c r="F1138" s="230"/>
      <c r="G1138" s="230"/>
      <c r="N1138" s="230"/>
      <c r="O1138" s="230"/>
      <c r="P1138" s="230"/>
      <c r="Q1138" s="230"/>
      <c r="R1138" s="230"/>
      <c r="S1138" s="230"/>
      <c r="T1138" s="231"/>
      <c r="U1138" s="231"/>
      <c r="V1138" s="231"/>
      <c r="W1138" s="230"/>
      <c r="X1138" s="232"/>
    </row>
    <row r="1139" spans="1:24" x14ac:dyDescent="0.2">
      <c r="A1139" s="110" t="s">
        <v>996</v>
      </c>
      <c r="B1139" s="110"/>
      <c r="C1139" s="110"/>
      <c r="D1139" s="229"/>
      <c r="E1139" s="230"/>
      <c r="F1139" s="230"/>
      <c r="G1139" s="230"/>
      <c r="N1139" s="230"/>
      <c r="O1139" s="230"/>
      <c r="P1139" s="230"/>
      <c r="Q1139" s="230"/>
      <c r="R1139" s="230"/>
      <c r="S1139" s="230"/>
      <c r="T1139" s="231"/>
      <c r="U1139" s="231"/>
      <c r="V1139" s="231"/>
      <c r="W1139" s="230"/>
      <c r="X1139" s="232"/>
    </row>
    <row r="1140" spans="1:24" ht="15.75" x14ac:dyDescent="0.25">
      <c r="A1140" s="100"/>
      <c r="B1140" s="100"/>
      <c r="C1140" s="100"/>
      <c r="D1140" s="229"/>
      <c r="E1140" s="230"/>
      <c r="F1140" s="230"/>
      <c r="G1140" s="230"/>
      <c r="N1140" s="230"/>
      <c r="O1140" s="230"/>
      <c r="P1140" s="230"/>
      <c r="Q1140" s="230"/>
      <c r="R1140" s="230"/>
      <c r="S1140" s="230"/>
      <c r="T1140" s="231"/>
      <c r="U1140" s="231"/>
      <c r="V1140" s="231"/>
      <c r="W1140" s="230"/>
      <c r="X1140" s="232"/>
    </row>
    <row r="1141" spans="1:24" x14ac:dyDescent="0.2">
      <c r="D1141" s="229"/>
      <c r="E1141" s="230"/>
      <c r="F1141" s="230"/>
      <c r="G1141" s="230"/>
      <c r="N1141" s="230"/>
      <c r="O1141" s="230"/>
      <c r="P1141" s="230"/>
      <c r="Q1141" s="230"/>
      <c r="R1141" s="230"/>
      <c r="S1141" s="230"/>
      <c r="T1141" s="231"/>
      <c r="U1141" s="231"/>
      <c r="V1141" s="231"/>
      <c r="W1141" s="230"/>
      <c r="X1141" s="232"/>
    </row>
    <row r="1142" spans="1:24" ht="15.75" x14ac:dyDescent="0.25">
      <c r="A1142" s="102" t="s">
        <v>997</v>
      </c>
      <c r="B1142" s="102"/>
      <c r="C1142" s="102"/>
      <c r="D1142" s="229"/>
      <c r="E1142" s="230"/>
      <c r="F1142" s="230"/>
      <c r="G1142" s="230"/>
      <c r="N1142" s="230"/>
      <c r="O1142" s="230"/>
      <c r="P1142" s="230"/>
      <c r="Q1142" s="230"/>
      <c r="R1142" s="230"/>
      <c r="S1142" s="230"/>
      <c r="T1142" s="231"/>
      <c r="U1142" s="231"/>
      <c r="V1142" s="231"/>
      <c r="W1142" s="230"/>
      <c r="X1142" s="232"/>
    </row>
    <row r="1143" spans="1:24" x14ac:dyDescent="0.2">
      <c r="A1143" s="110" t="s">
        <v>998</v>
      </c>
      <c r="B1143" s="110"/>
      <c r="C1143" s="110"/>
      <c r="D1143" s="229"/>
      <c r="E1143" s="230"/>
      <c r="F1143" s="230"/>
      <c r="G1143" s="230"/>
      <c r="N1143" s="230"/>
      <c r="O1143" s="230"/>
      <c r="P1143" s="230"/>
      <c r="Q1143" s="230"/>
      <c r="R1143" s="230"/>
      <c r="S1143" s="230"/>
      <c r="T1143" s="231"/>
      <c r="U1143" s="231"/>
      <c r="V1143" s="231"/>
      <c r="W1143" s="230"/>
      <c r="X1143" s="232"/>
    </row>
    <row r="1144" spans="1:24" x14ac:dyDescent="0.2">
      <c r="A1144" s="110" t="s">
        <v>999</v>
      </c>
      <c r="B1144" s="110"/>
      <c r="C1144" s="110"/>
      <c r="D1144" s="229"/>
      <c r="E1144" s="230"/>
      <c r="F1144" s="230"/>
      <c r="G1144" s="230"/>
      <c r="N1144" s="230"/>
      <c r="O1144" s="230"/>
      <c r="P1144" s="230"/>
      <c r="Q1144" s="230"/>
      <c r="R1144" s="230"/>
      <c r="S1144" s="230"/>
      <c r="T1144" s="231"/>
      <c r="U1144" s="231"/>
      <c r="V1144" s="231"/>
      <c r="W1144" s="230"/>
      <c r="X1144" s="232"/>
    </row>
    <row r="1145" spans="1:24" x14ac:dyDescent="0.2">
      <c r="A1145" s="110" t="s">
        <v>951</v>
      </c>
      <c r="B1145" s="110"/>
      <c r="C1145" s="110"/>
      <c r="D1145" s="229"/>
      <c r="E1145" s="230"/>
      <c r="F1145" s="230"/>
      <c r="G1145" s="230"/>
      <c r="N1145" s="230"/>
      <c r="O1145" s="230"/>
      <c r="P1145" s="230"/>
      <c r="Q1145" s="230"/>
      <c r="R1145" s="230"/>
      <c r="S1145" s="230"/>
      <c r="T1145" s="231"/>
      <c r="U1145" s="231"/>
      <c r="V1145" s="231"/>
      <c r="W1145" s="230"/>
      <c r="X1145" s="232"/>
    </row>
    <row r="1146" spans="1:24" x14ac:dyDescent="0.2">
      <c r="A1146" s="110" t="s">
        <v>1000</v>
      </c>
      <c r="B1146" s="110"/>
      <c r="C1146" s="110"/>
      <c r="D1146" s="229"/>
      <c r="E1146" s="230"/>
      <c r="F1146" s="230"/>
      <c r="G1146" s="230"/>
      <c r="N1146" s="230"/>
      <c r="O1146" s="230"/>
      <c r="P1146" s="230"/>
      <c r="Q1146" s="230"/>
      <c r="R1146" s="230"/>
      <c r="S1146" s="230"/>
      <c r="T1146" s="231"/>
      <c r="U1146" s="231"/>
      <c r="V1146" s="231"/>
      <c r="W1146" s="230"/>
      <c r="X1146" s="232"/>
    </row>
    <row r="1147" spans="1:24" x14ac:dyDescent="0.2">
      <c r="A1147" s="115"/>
      <c r="B1147" s="115"/>
      <c r="C1147" s="115"/>
      <c r="D1147" s="229"/>
      <c r="E1147" s="230"/>
      <c r="F1147" s="230"/>
      <c r="G1147" s="230"/>
      <c r="N1147" s="230"/>
      <c r="O1147" s="230"/>
      <c r="P1147" s="230"/>
      <c r="Q1147" s="230"/>
      <c r="R1147" s="230"/>
      <c r="S1147" s="230"/>
      <c r="T1147" s="231"/>
      <c r="U1147" s="231"/>
      <c r="V1147" s="231"/>
      <c r="W1147" s="230"/>
      <c r="X1147" s="232"/>
    </row>
    <row r="1148" spans="1:24" x14ac:dyDescent="0.2">
      <c r="A1148" s="110" t="s">
        <v>1001</v>
      </c>
      <c r="B1148" s="110"/>
      <c r="C1148" s="110"/>
      <c r="D1148" s="229"/>
      <c r="E1148" s="230"/>
      <c r="F1148" s="230"/>
      <c r="G1148" s="230"/>
      <c r="N1148" s="230"/>
      <c r="O1148" s="230"/>
      <c r="P1148" s="230"/>
      <c r="Q1148" s="230"/>
      <c r="R1148" s="230"/>
      <c r="S1148" s="230"/>
      <c r="T1148" s="231"/>
      <c r="U1148" s="231"/>
      <c r="V1148" s="231"/>
      <c r="W1148" s="230"/>
      <c r="X1148" s="232"/>
    </row>
    <row r="1149" spans="1:24" x14ac:dyDescent="0.2">
      <c r="A1149" s="110" t="s">
        <v>1002</v>
      </c>
      <c r="B1149" s="110"/>
      <c r="C1149" s="110"/>
      <c r="D1149" s="229"/>
      <c r="E1149" s="230"/>
      <c r="F1149" s="230"/>
      <c r="G1149" s="230"/>
      <c r="N1149" s="230"/>
      <c r="O1149" s="230"/>
      <c r="P1149" s="230"/>
      <c r="Q1149" s="230"/>
      <c r="R1149" s="230"/>
      <c r="S1149" s="230"/>
      <c r="T1149" s="231"/>
      <c r="U1149" s="231"/>
      <c r="V1149" s="231"/>
      <c r="W1149" s="230"/>
      <c r="X1149" s="232"/>
    </row>
    <row r="1150" spans="1:24" x14ac:dyDescent="0.2">
      <c r="A1150" s="110" t="s">
        <v>1003</v>
      </c>
      <c r="B1150" s="110"/>
      <c r="C1150" s="110"/>
      <c r="D1150" s="229"/>
      <c r="E1150" s="230"/>
      <c r="F1150" s="230"/>
      <c r="G1150" s="230"/>
      <c r="N1150" s="230"/>
      <c r="O1150" s="230"/>
      <c r="P1150" s="230"/>
      <c r="Q1150" s="230"/>
      <c r="R1150" s="230"/>
      <c r="S1150" s="230"/>
      <c r="T1150" s="231"/>
      <c r="U1150" s="231"/>
      <c r="V1150" s="231"/>
      <c r="W1150" s="230"/>
      <c r="X1150" s="232"/>
    </row>
    <row r="1151" spans="1:24" x14ac:dyDescent="0.2">
      <c r="A1151" s="110" t="s">
        <v>1004</v>
      </c>
      <c r="B1151" s="110"/>
      <c r="C1151" s="110"/>
      <c r="D1151" s="229"/>
      <c r="E1151" s="230"/>
      <c r="F1151" s="230"/>
      <c r="G1151" s="230"/>
      <c r="N1151" s="230"/>
      <c r="O1151" s="230"/>
      <c r="P1151" s="230"/>
      <c r="Q1151" s="230"/>
      <c r="R1151" s="230"/>
      <c r="S1151" s="230"/>
      <c r="T1151" s="231"/>
      <c r="U1151" s="231"/>
      <c r="V1151" s="231"/>
      <c r="W1151" s="230"/>
      <c r="X1151" s="232"/>
    </row>
    <row r="1152" spans="1:24" x14ac:dyDescent="0.2">
      <c r="A1152" s="110"/>
      <c r="B1152" s="110"/>
      <c r="C1152" s="110"/>
      <c r="D1152" s="229"/>
      <c r="E1152" s="230"/>
      <c r="F1152" s="230"/>
      <c r="G1152" s="230"/>
      <c r="N1152" s="230"/>
      <c r="O1152" s="230"/>
      <c r="P1152" s="230"/>
      <c r="Q1152" s="230"/>
      <c r="R1152" s="230"/>
      <c r="S1152" s="230"/>
      <c r="T1152" s="231"/>
      <c r="U1152" s="231"/>
      <c r="V1152" s="231"/>
      <c r="W1152" s="230"/>
      <c r="X1152" s="232"/>
    </row>
    <row r="1153" spans="1:24" x14ac:dyDescent="0.2">
      <c r="A1153" s="110" t="s">
        <v>1005</v>
      </c>
      <c r="B1153" s="110"/>
      <c r="C1153" s="110"/>
      <c r="D1153" s="229"/>
      <c r="E1153" s="230"/>
      <c r="F1153" s="230"/>
      <c r="G1153" s="230"/>
      <c r="N1153" s="230"/>
      <c r="O1153" s="230"/>
      <c r="P1153" s="230"/>
      <c r="Q1153" s="230"/>
      <c r="R1153" s="230"/>
      <c r="S1153" s="230"/>
      <c r="T1153" s="231"/>
      <c r="U1153" s="231"/>
      <c r="V1153" s="231"/>
      <c r="W1153" s="230"/>
      <c r="X1153" s="232"/>
    </row>
    <row r="1154" spans="1:24" x14ac:dyDescent="0.2">
      <c r="A1154" s="110" t="s">
        <v>1006</v>
      </c>
      <c r="B1154" s="110"/>
      <c r="C1154" s="110"/>
      <c r="D1154" s="229"/>
      <c r="E1154" s="230"/>
      <c r="F1154" s="230"/>
      <c r="G1154" s="230"/>
      <c r="N1154" s="230"/>
      <c r="O1154" s="230"/>
      <c r="P1154" s="230"/>
      <c r="Q1154" s="230"/>
      <c r="R1154" s="230"/>
      <c r="S1154" s="230"/>
      <c r="T1154" s="231"/>
      <c r="U1154" s="231"/>
      <c r="V1154" s="231"/>
      <c r="W1154" s="230"/>
      <c r="X1154" s="232"/>
    </row>
    <row r="1155" spans="1:24" x14ac:dyDescent="0.2">
      <c r="A1155" s="110" t="s">
        <v>1007</v>
      </c>
      <c r="B1155" s="110"/>
      <c r="C1155" s="110"/>
      <c r="D1155" s="229"/>
      <c r="E1155" s="230"/>
      <c r="F1155" s="230"/>
      <c r="G1155" s="230"/>
      <c r="N1155" s="230"/>
      <c r="O1155" s="230"/>
      <c r="P1155" s="230"/>
      <c r="Q1155" s="230"/>
      <c r="R1155" s="230"/>
      <c r="S1155" s="230"/>
      <c r="T1155" s="231"/>
      <c r="U1155" s="231"/>
      <c r="V1155" s="231"/>
      <c r="W1155" s="230"/>
      <c r="X1155" s="232"/>
    </row>
    <row r="1156" spans="1:24" x14ac:dyDescent="0.2">
      <c r="A1156" s="110" t="s">
        <v>1008</v>
      </c>
      <c r="B1156" s="110"/>
      <c r="C1156" s="110"/>
      <c r="D1156" s="229"/>
      <c r="E1156" s="230"/>
      <c r="F1156" s="230"/>
      <c r="G1156" s="230"/>
      <c r="N1156" s="230"/>
      <c r="O1156" s="230"/>
      <c r="P1156" s="230"/>
      <c r="Q1156" s="230"/>
      <c r="R1156" s="230"/>
      <c r="S1156" s="230"/>
      <c r="T1156" s="231"/>
      <c r="U1156" s="231"/>
      <c r="V1156" s="231"/>
      <c r="W1156" s="230"/>
      <c r="X1156" s="232"/>
    </row>
    <row r="1157" spans="1:24" x14ac:dyDescent="0.2">
      <c r="A1157" s="115"/>
      <c r="B1157" s="115"/>
      <c r="C1157" s="115"/>
      <c r="D1157" s="229"/>
      <c r="E1157" s="230"/>
      <c r="F1157" s="230"/>
      <c r="G1157" s="230"/>
      <c r="N1157" s="230"/>
      <c r="O1157" s="230"/>
      <c r="P1157" s="230"/>
      <c r="Q1157" s="230"/>
      <c r="R1157" s="230"/>
      <c r="S1157" s="230"/>
      <c r="T1157" s="231"/>
      <c r="U1157" s="231"/>
      <c r="V1157" s="231"/>
      <c r="W1157" s="230"/>
      <c r="X1157" s="232"/>
    </row>
    <row r="1158" spans="1:24" ht="15.75" x14ac:dyDescent="0.25">
      <c r="A1158" s="102" t="s">
        <v>1009</v>
      </c>
      <c r="B1158" s="102"/>
      <c r="C1158" s="102"/>
      <c r="D1158" s="229"/>
      <c r="E1158" s="230"/>
      <c r="F1158" s="230"/>
      <c r="G1158" s="230"/>
      <c r="N1158" s="230"/>
      <c r="O1158" s="230"/>
      <c r="P1158" s="230"/>
      <c r="Q1158" s="230"/>
      <c r="R1158" s="230"/>
      <c r="S1158" s="230"/>
      <c r="T1158" s="231"/>
      <c r="U1158" s="231"/>
      <c r="V1158" s="231"/>
      <c r="W1158" s="230"/>
      <c r="X1158" s="232"/>
    </row>
    <row r="1159" spans="1:24" x14ac:dyDescent="0.2">
      <c r="A1159" s="110" t="s">
        <v>1010</v>
      </c>
      <c r="B1159" s="110"/>
      <c r="C1159" s="110"/>
      <c r="D1159" s="229"/>
      <c r="E1159" s="230"/>
      <c r="F1159" s="230"/>
      <c r="G1159" s="230"/>
      <c r="N1159" s="230"/>
      <c r="O1159" s="230"/>
      <c r="P1159" s="230"/>
      <c r="Q1159" s="230"/>
      <c r="R1159" s="230"/>
      <c r="S1159" s="230"/>
      <c r="T1159" s="231"/>
      <c r="U1159" s="231"/>
      <c r="V1159" s="231"/>
      <c r="W1159" s="230"/>
      <c r="X1159" s="232"/>
    </row>
    <row r="1160" spans="1:24" x14ac:dyDescent="0.2">
      <c r="A1160" s="110" t="s">
        <v>1011</v>
      </c>
      <c r="B1160" s="110"/>
      <c r="C1160" s="110"/>
      <c r="D1160" s="229"/>
      <c r="E1160" s="230"/>
      <c r="F1160" s="230"/>
      <c r="G1160" s="230"/>
      <c r="N1160" s="230"/>
      <c r="O1160" s="230"/>
      <c r="P1160" s="230"/>
      <c r="Q1160" s="230"/>
      <c r="R1160" s="230"/>
      <c r="S1160" s="230"/>
      <c r="T1160" s="231"/>
      <c r="U1160" s="231"/>
      <c r="V1160" s="231"/>
      <c r="W1160" s="230"/>
      <c r="X1160" s="232"/>
    </row>
    <row r="1161" spans="1:24" x14ac:dyDescent="0.2">
      <c r="A1161" s="110" t="s">
        <v>951</v>
      </c>
      <c r="B1161" s="110"/>
      <c r="C1161" s="110"/>
      <c r="D1161" s="229"/>
      <c r="E1161" s="230"/>
      <c r="F1161" s="230"/>
      <c r="G1161" s="230"/>
      <c r="N1161" s="230"/>
      <c r="O1161" s="230"/>
      <c r="P1161" s="230"/>
      <c r="Q1161" s="230"/>
      <c r="R1161" s="230"/>
      <c r="S1161" s="230"/>
      <c r="T1161" s="231"/>
      <c r="U1161" s="231"/>
      <c r="V1161" s="231"/>
      <c r="W1161" s="230"/>
      <c r="X1161" s="232"/>
    </row>
    <row r="1162" spans="1:24" x14ac:dyDescent="0.2">
      <c r="A1162" s="110" t="s">
        <v>1012</v>
      </c>
      <c r="B1162" s="110"/>
      <c r="C1162" s="110"/>
      <c r="D1162" s="229"/>
      <c r="E1162" s="230"/>
      <c r="F1162" s="230"/>
      <c r="G1162" s="230"/>
      <c r="N1162" s="230"/>
      <c r="O1162" s="230"/>
      <c r="P1162" s="230"/>
      <c r="Q1162" s="230"/>
      <c r="R1162" s="230"/>
      <c r="S1162" s="230"/>
      <c r="T1162" s="231"/>
      <c r="U1162" s="231"/>
      <c r="V1162" s="231"/>
      <c r="W1162" s="230"/>
      <c r="X1162" s="232"/>
    </row>
    <row r="1163" spans="1:24" x14ac:dyDescent="0.2">
      <c r="A1163" s="115"/>
      <c r="B1163" s="115"/>
      <c r="C1163" s="115"/>
      <c r="D1163" s="229"/>
      <c r="E1163" s="230"/>
      <c r="F1163" s="230"/>
      <c r="G1163" s="230"/>
      <c r="N1163" s="230"/>
      <c r="O1163" s="230"/>
      <c r="P1163" s="230"/>
      <c r="Q1163" s="230"/>
      <c r="R1163" s="230"/>
      <c r="S1163" s="230"/>
      <c r="T1163" s="231"/>
      <c r="U1163" s="231"/>
      <c r="V1163" s="231"/>
      <c r="W1163" s="230"/>
      <c r="X1163" s="232"/>
    </row>
    <row r="1164" spans="1:24" ht="15.75" x14ac:dyDescent="0.25">
      <c r="A1164" s="102" t="s">
        <v>1013</v>
      </c>
      <c r="B1164" s="102"/>
      <c r="C1164" s="102"/>
      <c r="D1164" s="229"/>
      <c r="E1164" s="230"/>
      <c r="F1164" s="230"/>
      <c r="G1164" s="230"/>
      <c r="N1164" s="230"/>
      <c r="O1164" s="230"/>
      <c r="P1164" s="230"/>
      <c r="Q1164" s="230"/>
      <c r="R1164" s="230"/>
      <c r="S1164" s="230"/>
      <c r="T1164" s="231"/>
      <c r="U1164" s="231"/>
      <c r="V1164" s="231"/>
      <c r="W1164" s="230"/>
      <c r="X1164" s="232"/>
    </row>
    <row r="1165" spans="1:24" x14ac:dyDescent="0.2">
      <c r="A1165" s="110" t="s">
        <v>1014</v>
      </c>
      <c r="B1165" s="110"/>
      <c r="C1165" s="110"/>
      <c r="D1165" s="229"/>
      <c r="E1165" s="230"/>
      <c r="F1165" s="230"/>
      <c r="G1165" s="230"/>
      <c r="N1165" s="230"/>
      <c r="O1165" s="230"/>
      <c r="P1165" s="230"/>
      <c r="Q1165" s="230"/>
      <c r="R1165" s="230"/>
      <c r="S1165" s="230"/>
      <c r="T1165" s="231"/>
      <c r="U1165" s="231"/>
      <c r="V1165" s="231"/>
      <c r="W1165" s="230"/>
      <c r="X1165" s="232"/>
    </row>
    <row r="1166" spans="1:24" x14ac:dyDescent="0.2">
      <c r="A1166" s="116" t="s">
        <v>1015</v>
      </c>
      <c r="B1166" s="116"/>
      <c r="C1166" s="116"/>
      <c r="D1166" s="229"/>
      <c r="E1166" s="230"/>
      <c r="F1166" s="230"/>
      <c r="G1166" s="230"/>
      <c r="N1166" s="230"/>
      <c r="O1166" s="230"/>
      <c r="P1166" s="230"/>
      <c r="Q1166" s="230"/>
      <c r="R1166" s="230"/>
      <c r="S1166" s="230"/>
      <c r="T1166" s="231"/>
      <c r="U1166" s="231"/>
      <c r="V1166" s="231"/>
      <c r="W1166" s="230"/>
      <c r="X1166" s="232"/>
    </row>
    <row r="1167" spans="1:24" x14ac:dyDescent="0.2">
      <c r="A1167" s="116" t="s">
        <v>1016</v>
      </c>
      <c r="B1167" s="116"/>
      <c r="C1167" s="116"/>
      <c r="D1167" s="229"/>
      <c r="E1167" s="230"/>
      <c r="F1167" s="230"/>
      <c r="G1167" s="230"/>
      <c r="N1167" s="230"/>
      <c r="O1167" s="230"/>
      <c r="P1167" s="230"/>
      <c r="Q1167" s="230"/>
      <c r="R1167" s="230"/>
      <c r="S1167" s="230"/>
      <c r="T1167" s="231"/>
      <c r="U1167" s="231"/>
      <c r="V1167" s="231"/>
      <c r="W1167" s="230"/>
      <c r="X1167" s="232"/>
    </row>
    <row r="1168" spans="1:24" x14ac:dyDescent="0.2">
      <c r="A1168" s="110" t="s">
        <v>1017</v>
      </c>
      <c r="B1168" s="110"/>
      <c r="C1168" s="110"/>
      <c r="D1168" s="229"/>
      <c r="E1168" s="230"/>
      <c r="F1168" s="230"/>
      <c r="G1168" s="230"/>
      <c r="N1168" s="230"/>
      <c r="O1168" s="230"/>
      <c r="P1168" s="230"/>
      <c r="Q1168" s="230"/>
      <c r="R1168" s="230"/>
      <c r="S1168" s="230"/>
      <c r="T1168" s="231"/>
      <c r="U1168" s="231"/>
      <c r="V1168" s="231"/>
      <c r="W1168" s="230"/>
      <c r="X1168" s="232"/>
    </row>
    <row r="1169" spans="1:24" x14ac:dyDescent="0.2">
      <c r="A1169" s="116" t="s">
        <v>1018</v>
      </c>
      <c r="B1169" s="116"/>
      <c r="C1169" s="116"/>
      <c r="D1169" s="229"/>
      <c r="E1169" s="230"/>
      <c r="F1169" s="230"/>
      <c r="G1169" s="230"/>
      <c r="N1169" s="230"/>
      <c r="O1169" s="230"/>
      <c r="P1169" s="230"/>
      <c r="Q1169" s="230"/>
      <c r="R1169" s="230"/>
      <c r="S1169" s="230"/>
      <c r="T1169" s="231"/>
      <c r="U1169" s="231"/>
      <c r="V1169" s="231"/>
      <c r="W1169" s="230"/>
      <c r="X1169" s="232"/>
    </row>
    <row r="1170" spans="1:24" x14ac:dyDescent="0.2">
      <c r="A1170" s="110" t="s">
        <v>1019</v>
      </c>
      <c r="B1170" s="110"/>
      <c r="C1170" s="110"/>
      <c r="D1170" s="229"/>
      <c r="E1170" s="230"/>
      <c r="F1170" s="230"/>
      <c r="G1170" s="230"/>
      <c r="N1170" s="230"/>
      <c r="O1170" s="230"/>
      <c r="P1170" s="230"/>
      <c r="Q1170" s="230"/>
      <c r="R1170" s="230"/>
      <c r="S1170" s="230"/>
      <c r="T1170" s="231"/>
      <c r="U1170" s="231"/>
      <c r="V1170" s="231"/>
      <c r="W1170" s="230"/>
      <c r="X1170" s="232"/>
    </row>
    <row r="1171" spans="1:24" x14ac:dyDescent="0.2">
      <c r="D1171" s="229"/>
      <c r="E1171" s="230"/>
      <c r="F1171" s="230"/>
      <c r="G1171" s="230"/>
      <c r="N1171" s="230"/>
      <c r="O1171" s="230"/>
      <c r="P1171" s="230"/>
      <c r="Q1171" s="230"/>
      <c r="R1171" s="230"/>
      <c r="S1171" s="230"/>
      <c r="T1171" s="231"/>
      <c r="U1171" s="231"/>
      <c r="V1171" s="231"/>
      <c r="W1171" s="230"/>
      <c r="X1171" s="232"/>
    </row>
    <row r="1172" spans="1:24" x14ac:dyDescent="0.2">
      <c r="A1172" s="110" t="s">
        <v>1020</v>
      </c>
      <c r="B1172" s="110"/>
      <c r="C1172" s="110"/>
      <c r="D1172" s="229"/>
      <c r="E1172" s="230"/>
      <c r="F1172" s="230"/>
      <c r="G1172" s="230"/>
      <c r="N1172" s="230"/>
      <c r="O1172" s="230"/>
      <c r="P1172" s="230"/>
      <c r="Q1172" s="230"/>
      <c r="R1172" s="230"/>
      <c r="S1172" s="230"/>
      <c r="T1172" s="231"/>
      <c r="U1172" s="231"/>
      <c r="V1172" s="231"/>
      <c r="W1172" s="230"/>
      <c r="X1172" s="232"/>
    </row>
    <row r="1173" spans="1:24" x14ac:dyDescent="0.2">
      <c r="A1173" s="116" t="s">
        <v>1015</v>
      </c>
      <c r="B1173" s="116"/>
      <c r="C1173" s="116"/>
      <c r="D1173" s="229"/>
      <c r="E1173" s="230"/>
      <c r="F1173" s="230"/>
      <c r="G1173" s="230"/>
      <c r="N1173" s="230"/>
      <c r="O1173" s="230"/>
      <c r="P1173" s="230"/>
      <c r="Q1173" s="230"/>
      <c r="R1173" s="230"/>
      <c r="S1173" s="230"/>
      <c r="T1173" s="231"/>
      <c r="U1173" s="231"/>
      <c r="V1173" s="231"/>
      <c r="W1173" s="230"/>
      <c r="X1173" s="232"/>
    </row>
    <row r="1174" spans="1:24" x14ac:dyDescent="0.2">
      <c r="A1174" s="110" t="s">
        <v>1021</v>
      </c>
      <c r="B1174" s="110"/>
      <c r="C1174" s="110"/>
      <c r="D1174" s="229"/>
      <c r="E1174" s="230"/>
      <c r="F1174" s="230"/>
      <c r="G1174" s="230"/>
      <c r="N1174" s="230"/>
      <c r="O1174" s="230"/>
      <c r="P1174" s="230"/>
      <c r="Q1174" s="230"/>
      <c r="R1174" s="230"/>
      <c r="S1174" s="230"/>
      <c r="T1174" s="231"/>
      <c r="U1174" s="231"/>
      <c r="V1174" s="231"/>
      <c r="W1174" s="230"/>
      <c r="X1174" s="232"/>
    </row>
    <row r="1175" spans="1:24" x14ac:dyDescent="0.2">
      <c r="A1175" s="110" t="s">
        <v>1017</v>
      </c>
      <c r="B1175" s="110"/>
      <c r="C1175" s="110"/>
      <c r="D1175" s="229"/>
      <c r="E1175" s="230"/>
      <c r="F1175" s="230"/>
      <c r="G1175" s="230"/>
      <c r="N1175" s="230"/>
      <c r="O1175" s="230"/>
      <c r="P1175" s="230"/>
      <c r="Q1175" s="230"/>
      <c r="R1175" s="230"/>
      <c r="S1175" s="230"/>
      <c r="T1175" s="231"/>
      <c r="U1175" s="231"/>
      <c r="V1175" s="231"/>
      <c r="W1175" s="230"/>
      <c r="X1175" s="232"/>
    </row>
    <row r="1176" spans="1:24" x14ac:dyDescent="0.2">
      <c r="A1176" s="110" t="s">
        <v>1022</v>
      </c>
      <c r="B1176" s="110"/>
      <c r="C1176" s="110"/>
      <c r="D1176" s="229"/>
      <c r="E1176" s="230"/>
      <c r="F1176" s="230"/>
      <c r="G1176" s="230"/>
      <c r="N1176" s="230"/>
      <c r="O1176" s="230"/>
      <c r="P1176" s="230"/>
      <c r="Q1176" s="230"/>
      <c r="R1176" s="230"/>
      <c r="S1176" s="230"/>
      <c r="T1176" s="231"/>
      <c r="U1176" s="231"/>
      <c r="V1176" s="231"/>
      <c r="W1176" s="230"/>
      <c r="X1176" s="232"/>
    </row>
    <row r="1177" spans="1:24" x14ac:dyDescent="0.2">
      <c r="A1177" s="110" t="s">
        <v>1023</v>
      </c>
      <c r="B1177" s="110"/>
      <c r="C1177" s="110"/>
      <c r="D1177" s="229"/>
      <c r="E1177" s="230"/>
      <c r="F1177" s="230"/>
      <c r="G1177" s="230"/>
      <c r="N1177" s="230"/>
      <c r="O1177" s="230"/>
      <c r="P1177" s="230"/>
      <c r="Q1177" s="230"/>
      <c r="R1177" s="230"/>
      <c r="S1177" s="230"/>
      <c r="T1177" s="231"/>
      <c r="U1177" s="231"/>
      <c r="V1177" s="231"/>
      <c r="W1177" s="230"/>
      <c r="X1177" s="232"/>
    </row>
    <row r="1178" spans="1:24" x14ac:dyDescent="0.2">
      <c r="A1178" s="228"/>
      <c r="B1178" s="228"/>
      <c r="C1178" s="228"/>
      <c r="D1178" s="229"/>
      <c r="E1178" s="230"/>
      <c r="F1178" s="230"/>
      <c r="G1178" s="230"/>
      <c r="N1178" s="230"/>
      <c r="O1178" s="230"/>
      <c r="P1178" s="230"/>
      <c r="Q1178" s="230"/>
      <c r="R1178" s="230"/>
      <c r="S1178" s="230"/>
      <c r="T1178" s="231"/>
      <c r="U1178" s="231"/>
      <c r="V1178" s="231"/>
      <c r="W1178" s="230"/>
      <c r="X1178" s="232"/>
    </row>
    <row r="1179" spans="1:24" x14ac:dyDescent="0.2">
      <c r="A1179" s="110" t="s">
        <v>1024</v>
      </c>
      <c r="B1179" s="110"/>
      <c r="C1179" s="110"/>
      <c r="D1179" s="229"/>
      <c r="E1179" s="230"/>
      <c r="F1179" s="230"/>
      <c r="G1179" s="230"/>
      <c r="N1179" s="230"/>
      <c r="O1179" s="230"/>
      <c r="P1179" s="230"/>
      <c r="Q1179" s="230"/>
      <c r="R1179" s="230"/>
      <c r="S1179" s="230"/>
      <c r="T1179" s="231"/>
      <c r="U1179" s="231"/>
      <c r="V1179" s="231"/>
      <c r="W1179" s="230"/>
      <c r="X1179" s="232"/>
    </row>
    <row r="1180" spans="1:24" x14ac:dyDescent="0.2">
      <c r="A1180" s="110" t="s">
        <v>1025</v>
      </c>
      <c r="B1180" s="110"/>
      <c r="C1180" s="110"/>
      <c r="D1180" s="229"/>
      <c r="E1180" s="230"/>
      <c r="F1180" s="230"/>
      <c r="G1180" s="230"/>
      <c r="N1180" s="230"/>
      <c r="O1180" s="230"/>
      <c r="P1180" s="230"/>
      <c r="Q1180" s="230"/>
      <c r="R1180" s="230"/>
      <c r="S1180" s="230"/>
      <c r="T1180" s="231"/>
      <c r="U1180" s="231"/>
      <c r="V1180" s="231"/>
      <c r="W1180" s="230"/>
      <c r="X1180" s="232"/>
    </row>
    <row r="1181" spans="1:24" x14ac:dyDescent="0.2">
      <c r="A1181" s="110" t="s">
        <v>1026</v>
      </c>
      <c r="B1181" s="110"/>
      <c r="C1181" s="110"/>
      <c r="D1181" s="229"/>
      <c r="E1181" s="230"/>
      <c r="F1181" s="230"/>
      <c r="G1181" s="230"/>
      <c r="N1181" s="230"/>
      <c r="O1181" s="230"/>
      <c r="P1181" s="230"/>
      <c r="Q1181" s="230"/>
      <c r="R1181" s="230"/>
      <c r="S1181" s="230"/>
      <c r="T1181" s="231"/>
      <c r="U1181" s="231"/>
      <c r="V1181" s="231"/>
      <c r="W1181" s="230"/>
      <c r="X1181" s="232"/>
    </row>
    <row r="1182" spans="1:24" x14ac:dyDescent="0.2">
      <c r="A1182" s="110" t="s">
        <v>1027</v>
      </c>
      <c r="B1182" s="110"/>
      <c r="C1182" s="110"/>
      <c r="D1182" s="229"/>
      <c r="E1182" s="230"/>
      <c r="F1182" s="230"/>
      <c r="G1182" s="230"/>
      <c r="N1182" s="230"/>
      <c r="O1182" s="230"/>
      <c r="P1182" s="230"/>
      <c r="Q1182" s="230"/>
      <c r="R1182" s="230"/>
      <c r="S1182" s="230"/>
      <c r="T1182" s="231"/>
      <c r="U1182" s="231"/>
      <c r="V1182" s="231"/>
      <c r="W1182" s="230"/>
      <c r="X1182" s="232"/>
    </row>
    <row r="1183" spans="1:24" x14ac:dyDescent="0.2">
      <c r="A1183" s="110"/>
      <c r="B1183" s="110"/>
      <c r="C1183" s="110"/>
      <c r="D1183" s="229"/>
      <c r="E1183" s="230"/>
      <c r="F1183" s="230"/>
      <c r="G1183" s="230"/>
      <c r="N1183" s="230"/>
      <c r="O1183" s="230"/>
      <c r="P1183" s="230"/>
      <c r="Q1183" s="230"/>
      <c r="R1183" s="230"/>
      <c r="S1183" s="230"/>
      <c r="T1183" s="231"/>
      <c r="U1183" s="231"/>
      <c r="V1183" s="231"/>
      <c r="W1183" s="230"/>
      <c r="X1183" s="232"/>
    </row>
    <row r="1184" spans="1:24" x14ac:dyDescent="0.2">
      <c r="A1184" s="110" t="s">
        <v>1028</v>
      </c>
      <c r="B1184" s="110"/>
      <c r="C1184" s="110"/>
      <c r="D1184" s="229"/>
      <c r="E1184" s="230"/>
      <c r="F1184" s="230"/>
      <c r="G1184" s="230"/>
      <c r="N1184" s="230"/>
      <c r="O1184" s="230"/>
      <c r="P1184" s="230"/>
      <c r="Q1184" s="230"/>
      <c r="R1184" s="230"/>
      <c r="S1184" s="230"/>
      <c r="T1184" s="231"/>
      <c r="U1184" s="231"/>
      <c r="V1184" s="231"/>
      <c r="W1184" s="230"/>
      <c r="X1184" s="232"/>
    </row>
    <row r="1185" spans="1:24" x14ac:dyDescent="0.2">
      <c r="A1185" s="110" t="s">
        <v>1029</v>
      </c>
      <c r="B1185" s="110"/>
      <c r="C1185" s="110"/>
      <c r="D1185" s="229"/>
      <c r="E1185" s="230"/>
      <c r="F1185" s="230"/>
      <c r="G1185" s="230"/>
      <c r="N1185" s="230"/>
      <c r="O1185" s="230"/>
      <c r="P1185" s="230"/>
      <c r="Q1185" s="230"/>
      <c r="R1185" s="230"/>
      <c r="S1185" s="230"/>
      <c r="T1185" s="231"/>
      <c r="U1185" s="231"/>
      <c r="V1185" s="231"/>
      <c r="W1185" s="230"/>
      <c r="X1185" s="232"/>
    </row>
    <row r="1186" spans="1:24" x14ac:dyDescent="0.2">
      <c r="A1186" s="110" t="s">
        <v>951</v>
      </c>
      <c r="B1186" s="110"/>
      <c r="C1186" s="110"/>
      <c r="D1186" s="229"/>
      <c r="E1186" s="230"/>
      <c r="F1186" s="230"/>
      <c r="G1186" s="230"/>
      <c r="N1186" s="230"/>
      <c r="O1186" s="230"/>
      <c r="P1186" s="230"/>
      <c r="Q1186" s="230"/>
      <c r="R1186" s="230"/>
      <c r="S1186" s="230"/>
      <c r="T1186" s="231"/>
      <c r="U1186" s="231"/>
      <c r="V1186" s="231"/>
      <c r="W1186" s="230"/>
      <c r="X1186" s="232"/>
    </row>
    <row r="1187" spans="1:24" x14ac:dyDescent="0.2">
      <c r="A1187" s="110" t="s">
        <v>1030</v>
      </c>
      <c r="B1187" s="110"/>
      <c r="C1187" s="110"/>
      <c r="D1187" s="229"/>
      <c r="E1187" s="230"/>
      <c r="F1187" s="230"/>
      <c r="G1187" s="230"/>
      <c r="N1187" s="230"/>
      <c r="O1187" s="230"/>
      <c r="P1187" s="230"/>
      <c r="Q1187" s="230"/>
      <c r="R1187" s="230"/>
      <c r="S1187" s="230"/>
      <c r="T1187" s="231"/>
      <c r="U1187" s="231"/>
      <c r="V1187" s="231"/>
      <c r="W1187" s="230"/>
      <c r="X1187" s="232"/>
    </row>
    <row r="1188" spans="1:24" x14ac:dyDescent="0.2">
      <c r="A1188" s="110"/>
      <c r="B1188" s="110"/>
      <c r="C1188" s="110"/>
      <c r="D1188" s="229"/>
      <c r="E1188" s="230"/>
      <c r="F1188" s="230"/>
      <c r="G1188" s="230"/>
      <c r="N1188" s="230"/>
      <c r="O1188" s="230"/>
      <c r="P1188" s="230"/>
      <c r="Q1188" s="230"/>
      <c r="R1188" s="230"/>
      <c r="S1188" s="230"/>
      <c r="T1188" s="231"/>
      <c r="U1188" s="231"/>
      <c r="V1188" s="231"/>
      <c r="W1188" s="230"/>
      <c r="X1188" s="232"/>
    </row>
    <row r="1189" spans="1:24" ht="15.75" x14ac:dyDescent="0.25">
      <c r="A1189" s="102" t="s">
        <v>1031</v>
      </c>
      <c r="B1189" s="102"/>
      <c r="C1189" s="102"/>
      <c r="D1189" s="229"/>
      <c r="E1189" s="230"/>
      <c r="F1189" s="230"/>
      <c r="G1189" s="230"/>
      <c r="N1189" s="230"/>
      <c r="O1189" s="230"/>
      <c r="P1189" s="230"/>
      <c r="Q1189" s="230"/>
      <c r="R1189" s="230"/>
      <c r="S1189" s="230"/>
      <c r="T1189" s="231"/>
      <c r="U1189" s="231"/>
      <c r="V1189" s="231"/>
      <c r="W1189" s="230"/>
      <c r="X1189" s="232"/>
    </row>
    <row r="1190" spans="1:24" x14ac:dyDescent="0.2">
      <c r="W1190" s="24"/>
      <c r="X1190" s="101"/>
    </row>
    <row r="1191" spans="1:24" ht="15.75" x14ac:dyDescent="0.25">
      <c r="A1191" s="102" t="s">
        <v>1032</v>
      </c>
      <c r="B1191" s="102"/>
      <c r="C1191" s="102"/>
      <c r="D1191" s="229"/>
      <c r="E1191" s="230"/>
      <c r="F1191" s="230"/>
      <c r="G1191" s="230"/>
      <c r="N1191" s="230"/>
      <c r="O1191" s="230"/>
      <c r="P1191" s="230"/>
      <c r="Q1191" s="230"/>
      <c r="R1191" s="230"/>
      <c r="S1191" s="230"/>
      <c r="T1191" s="231"/>
      <c r="U1191" s="231"/>
      <c r="V1191" s="231"/>
      <c r="W1191" s="230"/>
      <c r="X1191" s="232"/>
    </row>
    <row r="1192" spans="1:24" x14ac:dyDescent="0.2">
      <c r="A1192" s="110" t="s">
        <v>1033</v>
      </c>
      <c r="B1192" s="110"/>
      <c r="C1192" s="110"/>
      <c r="D1192" s="229"/>
      <c r="E1192" s="230"/>
      <c r="F1192" s="230"/>
      <c r="G1192" s="230"/>
      <c r="N1192" s="230"/>
      <c r="O1192" s="230"/>
      <c r="P1192" s="230"/>
      <c r="Q1192" s="230"/>
      <c r="R1192" s="230"/>
      <c r="S1192" s="230"/>
      <c r="T1192" s="231"/>
      <c r="U1192" s="231"/>
      <c r="V1192" s="231"/>
      <c r="W1192" s="230"/>
      <c r="X1192" s="232"/>
    </row>
    <row r="1193" spans="1:24" x14ac:dyDescent="0.2">
      <c r="A1193" s="110" t="s">
        <v>1034</v>
      </c>
      <c r="B1193" s="110"/>
      <c r="C1193" s="110"/>
      <c r="D1193" s="229"/>
      <c r="E1193" s="230"/>
      <c r="F1193" s="230"/>
      <c r="G1193" s="230"/>
      <c r="N1193" s="230"/>
      <c r="O1193" s="230"/>
      <c r="P1193" s="230"/>
      <c r="Q1193" s="230"/>
      <c r="R1193" s="230"/>
      <c r="S1193" s="230"/>
      <c r="T1193" s="231"/>
      <c r="U1193" s="231"/>
      <c r="V1193" s="231"/>
      <c r="W1193" s="230"/>
      <c r="X1193" s="232"/>
    </row>
    <row r="1194" spans="1:24" x14ac:dyDescent="0.2">
      <c r="A1194" s="228" t="s">
        <v>1035</v>
      </c>
      <c r="B1194" s="228"/>
      <c r="C1194" s="228"/>
      <c r="D1194" s="229"/>
      <c r="E1194" s="230"/>
      <c r="F1194" s="230"/>
      <c r="G1194" s="230"/>
      <c r="N1194" s="230"/>
      <c r="O1194" s="230"/>
      <c r="P1194" s="230"/>
      <c r="Q1194" s="230"/>
      <c r="R1194" s="230"/>
      <c r="S1194" s="230"/>
      <c r="T1194" s="231"/>
      <c r="U1194" s="231"/>
      <c r="V1194" s="231"/>
      <c r="W1194" s="230"/>
      <c r="X1194" s="232"/>
    </row>
    <row r="1195" spans="1:24" x14ac:dyDescent="0.2">
      <c r="A1195" s="228" t="s">
        <v>1036</v>
      </c>
      <c r="B1195" s="228"/>
      <c r="C1195" s="228"/>
      <c r="D1195" s="229"/>
      <c r="E1195" s="230"/>
      <c r="F1195" s="230"/>
      <c r="G1195" s="230"/>
      <c r="N1195" s="230"/>
      <c r="O1195" s="230"/>
      <c r="P1195" s="230"/>
      <c r="Q1195" s="230"/>
      <c r="R1195" s="230"/>
      <c r="S1195" s="230"/>
      <c r="T1195" s="231"/>
      <c r="U1195" s="231"/>
      <c r="V1195" s="231"/>
      <c r="W1195" s="230"/>
      <c r="X1195" s="232"/>
    </row>
    <row r="1196" spans="1:24" x14ac:dyDescent="0.2">
      <c r="D1196" s="229"/>
      <c r="E1196" s="230"/>
      <c r="F1196" s="230"/>
      <c r="G1196" s="230"/>
      <c r="N1196" s="230"/>
      <c r="O1196" s="230"/>
      <c r="P1196" s="230"/>
      <c r="Q1196" s="230"/>
      <c r="R1196" s="230"/>
      <c r="S1196" s="230"/>
      <c r="T1196" s="231"/>
      <c r="U1196" s="231"/>
      <c r="V1196" s="231"/>
      <c r="W1196" s="230"/>
      <c r="X1196" s="232"/>
    </row>
    <row r="1197" spans="1:24" x14ac:dyDescent="0.2">
      <c r="A1197" s="110" t="s">
        <v>1037</v>
      </c>
      <c r="B1197" s="110"/>
      <c r="C1197" s="110"/>
      <c r="D1197" s="229"/>
      <c r="E1197" s="230"/>
      <c r="F1197" s="230"/>
      <c r="G1197" s="230"/>
      <c r="N1197" s="230"/>
      <c r="O1197" s="230"/>
      <c r="P1197" s="230"/>
      <c r="Q1197" s="230"/>
      <c r="R1197" s="230"/>
      <c r="S1197" s="230"/>
      <c r="T1197" s="231"/>
      <c r="U1197" s="231"/>
      <c r="V1197" s="231"/>
      <c r="W1197" s="230"/>
      <c r="X1197" s="232"/>
    </row>
    <row r="1198" spans="1:24" x14ac:dyDescent="0.2">
      <c r="A1198" s="110"/>
      <c r="B1198" s="110"/>
      <c r="C1198" s="110"/>
      <c r="D1198" s="229"/>
      <c r="E1198" s="230"/>
      <c r="F1198" s="230"/>
      <c r="G1198" s="230"/>
      <c r="N1198" s="230"/>
      <c r="O1198" s="230"/>
      <c r="P1198" s="230"/>
      <c r="Q1198" s="230"/>
      <c r="R1198" s="230"/>
      <c r="S1198" s="230"/>
      <c r="T1198" s="231"/>
      <c r="U1198" s="231"/>
      <c r="V1198" s="231"/>
      <c r="W1198" s="230"/>
      <c r="X1198" s="232"/>
    </row>
    <row r="1199" spans="1:24" x14ac:dyDescent="0.2">
      <c r="A1199" s="110" t="s">
        <v>1038</v>
      </c>
      <c r="B1199" s="110"/>
      <c r="C1199" s="110"/>
      <c r="D1199" s="229"/>
      <c r="E1199" s="230"/>
      <c r="F1199" s="230"/>
      <c r="G1199" s="230"/>
      <c r="N1199" s="230"/>
      <c r="O1199" s="230"/>
      <c r="P1199" s="230"/>
      <c r="Q1199" s="230"/>
      <c r="R1199" s="230"/>
      <c r="S1199" s="230"/>
      <c r="T1199" s="231"/>
      <c r="U1199" s="231"/>
      <c r="V1199" s="231"/>
      <c r="W1199" s="230"/>
      <c r="X1199" s="232"/>
    </row>
    <row r="1200" spans="1:24" x14ac:dyDescent="0.2">
      <c r="A1200" s="110"/>
      <c r="B1200" s="110"/>
      <c r="C1200" s="110"/>
      <c r="D1200" s="229"/>
      <c r="E1200" s="230"/>
      <c r="F1200" s="230"/>
      <c r="G1200" s="230"/>
      <c r="N1200" s="230"/>
      <c r="O1200" s="230"/>
      <c r="P1200" s="230"/>
      <c r="Q1200" s="230"/>
      <c r="R1200" s="230"/>
      <c r="S1200" s="230"/>
      <c r="T1200" s="231"/>
      <c r="U1200" s="231"/>
      <c r="V1200" s="231"/>
      <c r="W1200" s="230"/>
      <c r="X1200" s="232"/>
    </row>
    <row r="1201" spans="1:24" ht="15.75" x14ac:dyDescent="0.25">
      <c r="A1201" s="102" t="s">
        <v>1039</v>
      </c>
      <c r="B1201" s="102"/>
      <c r="C1201" s="102"/>
      <c r="D1201" s="229"/>
      <c r="E1201" s="230"/>
      <c r="F1201" s="230"/>
      <c r="G1201" s="230"/>
      <c r="N1201" s="230"/>
      <c r="O1201" s="230"/>
      <c r="P1201" s="230"/>
      <c r="Q1201" s="230"/>
      <c r="R1201" s="230"/>
      <c r="S1201" s="230"/>
      <c r="T1201" s="231"/>
      <c r="U1201" s="231"/>
      <c r="V1201" s="231"/>
      <c r="W1201" s="230"/>
      <c r="X1201" s="232"/>
    </row>
    <row r="1202" spans="1:24" x14ac:dyDescent="0.2">
      <c r="A1202" s="224"/>
      <c r="B1202" s="224"/>
      <c r="C1202" s="224"/>
      <c r="W1202" s="24"/>
      <c r="X1202" s="101"/>
    </row>
    <row r="1203" spans="1:24" ht="15.75" x14ac:dyDescent="0.25">
      <c r="A1203" s="102" t="s">
        <v>1040</v>
      </c>
      <c r="B1203" s="102"/>
      <c r="C1203" s="102"/>
      <c r="W1203" s="24"/>
      <c r="X1203" s="101"/>
    </row>
    <row r="1204" spans="1:24" x14ac:dyDescent="0.2">
      <c r="A1204" s="110" t="s">
        <v>1041</v>
      </c>
      <c r="B1204" s="110"/>
      <c r="C1204" s="110"/>
      <c r="W1204" s="24"/>
      <c r="X1204" s="101"/>
    </row>
    <row r="1205" spans="1:24" x14ac:dyDescent="0.2">
      <c r="A1205" s="110" t="s">
        <v>1042</v>
      </c>
      <c r="B1205" s="110"/>
      <c r="C1205" s="110"/>
      <c r="W1205" s="24"/>
      <c r="X1205" s="101"/>
    </row>
    <row r="1206" spans="1:24" x14ac:dyDescent="0.2">
      <c r="A1206" s="110" t="s">
        <v>1043</v>
      </c>
      <c r="B1206" s="110"/>
      <c r="C1206" s="110"/>
      <c r="W1206" s="24"/>
      <c r="X1206" s="101"/>
    </row>
    <row r="1207" spans="1:24" x14ac:dyDescent="0.2">
      <c r="A1207" s="110" t="s">
        <v>1044</v>
      </c>
      <c r="B1207" s="110"/>
      <c r="C1207" s="110"/>
      <c r="W1207" s="24"/>
      <c r="X1207" s="101"/>
    </row>
    <row r="1208" spans="1:24" x14ac:dyDescent="0.2">
      <c r="A1208" s="110"/>
      <c r="B1208" s="110"/>
      <c r="C1208" s="110"/>
      <c r="W1208" s="24"/>
      <c r="X1208" s="101"/>
    </row>
    <row r="1209" spans="1:24" x14ac:dyDescent="0.2">
      <c r="A1209" s="110" t="s">
        <v>1045</v>
      </c>
      <c r="B1209" s="110"/>
      <c r="C1209" s="110"/>
      <c r="W1209" s="24"/>
      <c r="X1209" s="101"/>
    </row>
    <row r="1210" spans="1:24" x14ac:dyDescent="0.2">
      <c r="A1210" s="110" t="s">
        <v>1046</v>
      </c>
      <c r="B1210" s="110"/>
      <c r="C1210" s="110"/>
      <c r="W1210" s="24"/>
      <c r="X1210" s="101"/>
    </row>
    <row r="1211" spans="1:24" x14ac:dyDescent="0.2">
      <c r="A1211" s="110" t="s">
        <v>1047</v>
      </c>
      <c r="B1211" s="110"/>
      <c r="C1211" s="110"/>
      <c r="W1211" s="24"/>
      <c r="X1211" s="101"/>
    </row>
    <row r="1212" spans="1:24" x14ac:dyDescent="0.2">
      <c r="A1212" s="110" t="s">
        <v>1044</v>
      </c>
      <c r="B1212" s="110"/>
      <c r="C1212" s="110"/>
      <c r="W1212" s="24"/>
      <c r="X1212" s="101"/>
    </row>
    <row r="1213" spans="1:24" x14ac:dyDescent="0.2">
      <c r="A1213" s="110"/>
      <c r="B1213" s="110"/>
      <c r="C1213" s="110"/>
      <c r="W1213" s="24"/>
      <c r="X1213" s="101"/>
    </row>
    <row r="1214" spans="1:24" x14ac:dyDescent="0.2">
      <c r="A1214" s="110" t="s">
        <v>1048</v>
      </c>
      <c r="B1214" s="110"/>
      <c r="C1214" s="110"/>
      <c r="W1214" s="24"/>
      <c r="X1214" s="101"/>
    </row>
    <row r="1215" spans="1:24" x14ac:dyDescent="0.2">
      <c r="A1215" s="110"/>
      <c r="B1215" s="110"/>
      <c r="C1215" s="110"/>
      <c r="W1215" s="24"/>
      <c r="X1215" s="101"/>
    </row>
    <row r="1216" spans="1:24" x14ac:dyDescent="0.2">
      <c r="A1216" s="110" t="s">
        <v>1049</v>
      </c>
      <c r="B1216" s="110"/>
      <c r="C1216" s="110"/>
      <c r="W1216" s="24"/>
      <c r="X1216" s="101"/>
    </row>
    <row r="1217" spans="1:24" x14ac:dyDescent="0.2">
      <c r="A1217" s="228" t="s">
        <v>1050</v>
      </c>
      <c r="B1217" s="228"/>
      <c r="C1217" s="228"/>
      <c r="W1217" s="24"/>
      <c r="X1217" s="101"/>
    </row>
    <row r="1218" spans="1:24" x14ac:dyDescent="0.2">
      <c r="A1218" s="110"/>
      <c r="B1218" s="110"/>
      <c r="C1218" s="110"/>
      <c r="W1218" s="24"/>
      <c r="X1218" s="101"/>
    </row>
    <row r="1219" spans="1:24" x14ac:dyDescent="0.2">
      <c r="A1219" s="110" t="s">
        <v>1051</v>
      </c>
      <c r="B1219" s="110"/>
      <c r="C1219" s="110"/>
      <c r="W1219" s="24"/>
      <c r="X1219" s="101"/>
    </row>
    <row r="1220" spans="1:24" x14ac:dyDescent="0.2">
      <c r="A1220" s="228" t="s">
        <v>1052</v>
      </c>
      <c r="B1220" s="228"/>
      <c r="C1220" s="228"/>
      <c r="W1220" s="24"/>
      <c r="X1220" s="101"/>
    </row>
    <row r="1221" spans="1:24" x14ac:dyDescent="0.2">
      <c r="A1221" s="224"/>
      <c r="B1221" s="224"/>
      <c r="C1221" s="224"/>
      <c r="W1221" s="24"/>
      <c r="X1221" s="101"/>
    </row>
    <row r="1222" spans="1:24" ht="15.75" x14ac:dyDescent="0.25">
      <c r="A1222" s="102" t="s">
        <v>1053</v>
      </c>
      <c r="B1222" s="102"/>
      <c r="C1222" s="102"/>
      <c r="W1222" s="24"/>
      <c r="X1222" s="101"/>
    </row>
    <row r="1223" spans="1:24" x14ac:dyDescent="0.2">
      <c r="A1223" s="228" t="s">
        <v>1054</v>
      </c>
      <c r="B1223" s="228"/>
      <c r="C1223" s="228"/>
      <c r="W1223" s="24"/>
      <c r="X1223" s="101"/>
    </row>
    <row r="1224" spans="1:24" x14ac:dyDescent="0.2">
      <c r="A1224" s="110" t="s">
        <v>939</v>
      </c>
      <c r="B1224" s="110"/>
      <c r="C1224" s="110"/>
      <c r="W1224" s="24"/>
      <c r="X1224" s="101"/>
    </row>
    <row r="1225" spans="1:24" x14ac:dyDescent="0.2">
      <c r="A1225" s="110" t="s">
        <v>1055</v>
      </c>
      <c r="B1225" s="110"/>
      <c r="C1225" s="110"/>
      <c r="W1225" s="24"/>
      <c r="X1225" s="101"/>
    </row>
    <row r="1226" spans="1:24" x14ac:dyDescent="0.2">
      <c r="A1226" s="224"/>
      <c r="B1226" s="224"/>
      <c r="C1226" s="224"/>
      <c r="W1226" s="24"/>
      <c r="X1226" s="101"/>
    </row>
    <row r="1227" spans="1:24" ht="15.75" x14ac:dyDescent="0.25">
      <c r="A1227" s="102" t="s">
        <v>1056</v>
      </c>
      <c r="B1227" s="102"/>
      <c r="C1227" s="102"/>
      <c r="W1227" s="24"/>
      <c r="X1227" s="101"/>
    </row>
    <row r="1228" spans="1:24" x14ac:dyDescent="0.2">
      <c r="A1228" s="110" t="s">
        <v>966</v>
      </c>
      <c r="B1228" s="110"/>
      <c r="C1228" s="110"/>
      <c r="W1228" s="24"/>
      <c r="X1228" s="101"/>
    </row>
    <row r="1229" spans="1:24" x14ac:dyDescent="0.2">
      <c r="A1229" s="233"/>
      <c r="B1229" s="233"/>
      <c r="C1229" s="233"/>
      <c r="W1229" s="24"/>
      <c r="X1229" s="101"/>
    </row>
    <row r="1230" spans="1:24" ht="15.75" x14ac:dyDescent="0.25">
      <c r="A1230" s="102" t="s">
        <v>1057</v>
      </c>
      <c r="B1230" s="102"/>
      <c r="C1230" s="102"/>
      <c r="W1230" s="24"/>
      <c r="X1230" s="101"/>
    </row>
    <row r="1231" spans="1:24" x14ac:dyDescent="0.2">
      <c r="A1231" s="110" t="s">
        <v>1058</v>
      </c>
      <c r="B1231" s="110"/>
      <c r="C1231" s="110"/>
      <c r="W1231" s="24"/>
      <c r="X1231" s="101"/>
    </row>
    <row r="1232" spans="1:24" x14ac:dyDescent="0.2">
      <c r="A1232" s="110" t="s">
        <v>1059</v>
      </c>
      <c r="B1232" s="110"/>
      <c r="C1232" s="110"/>
      <c r="W1232" s="24"/>
      <c r="X1232" s="101"/>
    </row>
    <row r="1233" spans="1:24" x14ac:dyDescent="0.2">
      <c r="A1233" s="110" t="s">
        <v>1060</v>
      </c>
      <c r="B1233" s="110"/>
      <c r="C1233" s="110"/>
      <c r="W1233" s="24"/>
      <c r="X1233" s="101"/>
    </row>
    <row r="1234" spans="1:24" x14ac:dyDescent="0.2">
      <c r="A1234" s="110" t="s">
        <v>1061</v>
      </c>
      <c r="B1234" s="110"/>
      <c r="C1234" s="110"/>
      <c r="W1234" s="24"/>
      <c r="X1234" s="101"/>
    </row>
    <row r="1235" spans="1:24" x14ac:dyDescent="0.2">
      <c r="A1235" s="110"/>
      <c r="B1235" s="110"/>
      <c r="C1235" s="110"/>
      <c r="W1235" s="24"/>
      <c r="X1235" s="101"/>
    </row>
    <row r="1236" spans="1:24" x14ac:dyDescent="0.2">
      <c r="A1236" s="228" t="s">
        <v>1062</v>
      </c>
      <c r="B1236" s="228"/>
      <c r="C1236" s="228"/>
      <c r="W1236" s="24"/>
      <c r="X1236" s="101"/>
    </row>
    <row r="1237" spans="1:24" x14ac:dyDescent="0.2">
      <c r="A1237" s="110" t="s">
        <v>1063</v>
      </c>
      <c r="B1237" s="110"/>
      <c r="C1237" s="110"/>
      <c r="W1237" s="24"/>
      <c r="X1237" s="101"/>
    </row>
    <row r="1238" spans="1:24" x14ac:dyDescent="0.2">
      <c r="A1238" s="110" t="s">
        <v>1064</v>
      </c>
      <c r="B1238" s="110"/>
      <c r="C1238" s="110"/>
      <c r="W1238" s="24"/>
      <c r="X1238" s="101"/>
    </row>
    <row r="1239" spans="1:24" x14ac:dyDescent="0.2">
      <c r="A1239" s="110" t="s">
        <v>1065</v>
      </c>
      <c r="B1239" s="110"/>
      <c r="C1239" s="110"/>
      <c r="W1239" s="24"/>
      <c r="X1239" s="101"/>
    </row>
    <row r="1240" spans="1:24" x14ac:dyDescent="0.2">
      <c r="A1240" s="224"/>
      <c r="B1240" s="224"/>
      <c r="C1240" s="224"/>
      <c r="W1240" s="24"/>
      <c r="X1240" s="101"/>
    </row>
    <row r="1241" spans="1:24" ht="15.75" x14ac:dyDescent="0.25">
      <c r="A1241" s="102" t="s">
        <v>1066</v>
      </c>
      <c r="B1241" s="102"/>
      <c r="C1241" s="102"/>
      <c r="W1241" s="24"/>
      <c r="X1241" s="101"/>
    </row>
    <row r="1242" spans="1:24" x14ac:dyDescent="0.2">
      <c r="A1242" s="116" t="s">
        <v>1067</v>
      </c>
      <c r="B1242" s="116"/>
      <c r="C1242" s="116"/>
      <c r="H1242" s="24"/>
      <c r="I1242" s="24"/>
      <c r="J1242" s="24"/>
      <c r="K1242" s="24"/>
      <c r="L1242" s="24"/>
      <c r="M1242" s="24"/>
      <c r="T1242" s="24"/>
      <c r="U1242" s="24"/>
      <c r="V1242" s="24"/>
      <c r="W1242" s="24"/>
      <c r="X1242" s="101"/>
    </row>
    <row r="1243" spans="1:24" x14ac:dyDescent="0.2">
      <c r="A1243" s="116" t="s">
        <v>1068</v>
      </c>
      <c r="B1243" s="116"/>
      <c r="C1243" s="116"/>
      <c r="H1243" s="24"/>
      <c r="I1243" s="24"/>
      <c r="J1243" s="24"/>
      <c r="K1243" s="24"/>
      <c r="L1243" s="24"/>
      <c r="M1243" s="24"/>
      <c r="T1243" s="24"/>
      <c r="U1243" s="24"/>
      <c r="V1243" s="24"/>
      <c r="W1243" s="24"/>
      <c r="X1243" s="101"/>
    </row>
    <row r="1244" spans="1:24" x14ac:dyDescent="0.2">
      <c r="A1244" s="116" t="s">
        <v>1069</v>
      </c>
      <c r="B1244" s="116"/>
      <c r="C1244" s="116"/>
      <c r="H1244" s="24"/>
      <c r="I1244" s="24"/>
      <c r="J1244" s="24"/>
      <c r="K1244" s="24"/>
      <c r="L1244" s="24"/>
      <c r="M1244" s="24"/>
      <c r="T1244" s="24"/>
      <c r="U1244" s="24"/>
      <c r="V1244" s="24"/>
      <c r="W1244" s="24"/>
      <c r="X1244" s="101"/>
    </row>
    <row r="1245" spans="1:24" x14ac:dyDescent="0.2">
      <c r="A1245" s="116" t="s">
        <v>1070</v>
      </c>
      <c r="B1245" s="116"/>
      <c r="C1245" s="116"/>
      <c r="H1245" s="24"/>
      <c r="I1245" s="24"/>
      <c r="J1245" s="24"/>
      <c r="K1245" s="24"/>
      <c r="L1245" s="24"/>
      <c r="M1245" s="24"/>
      <c r="T1245" s="24"/>
      <c r="U1245" s="24"/>
      <c r="V1245" s="24"/>
      <c r="W1245" s="24"/>
      <c r="X1245" s="101"/>
    </row>
    <row r="1246" spans="1:24" x14ac:dyDescent="0.2">
      <c r="A1246" s="116" t="s">
        <v>1071</v>
      </c>
      <c r="B1246" s="116"/>
      <c r="C1246" s="116"/>
      <c r="H1246" s="24"/>
      <c r="I1246" s="24"/>
      <c r="J1246" s="24"/>
      <c r="K1246" s="24"/>
      <c r="L1246" s="24"/>
      <c r="M1246" s="24"/>
      <c r="T1246" s="24"/>
      <c r="U1246" s="24"/>
      <c r="V1246" s="24"/>
      <c r="W1246" s="24"/>
      <c r="X1246" s="101"/>
    </row>
    <row r="1247" spans="1:24" x14ac:dyDescent="0.2">
      <c r="A1247" s="116" t="s">
        <v>1072</v>
      </c>
      <c r="B1247" s="116"/>
      <c r="C1247" s="116"/>
      <c r="H1247" s="24"/>
      <c r="I1247" s="24"/>
      <c r="J1247" s="24"/>
      <c r="K1247" s="24"/>
      <c r="L1247" s="24"/>
      <c r="M1247" s="24"/>
      <c r="T1247" s="24"/>
      <c r="U1247" s="24"/>
      <c r="V1247" s="24"/>
      <c r="W1247" s="24"/>
      <c r="X1247" s="101"/>
    </row>
    <row r="1248" spans="1:24" x14ac:dyDescent="0.2">
      <c r="A1248" s="116" t="s">
        <v>1073</v>
      </c>
      <c r="B1248" s="116"/>
      <c r="C1248" s="116"/>
      <c r="H1248" s="24"/>
      <c r="I1248" s="24"/>
      <c r="J1248" s="24"/>
      <c r="K1248" s="24"/>
      <c r="L1248" s="24"/>
      <c r="M1248" s="24"/>
      <c r="T1248" s="24"/>
      <c r="U1248" s="24"/>
      <c r="V1248" s="24"/>
      <c r="W1248" s="24"/>
      <c r="X1248" s="101"/>
    </row>
    <row r="1249" spans="1:24" x14ac:dyDescent="0.2">
      <c r="H1249" s="24"/>
      <c r="I1249" s="24"/>
      <c r="J1249" s="24"/>
      <c r="K1249" s="24"/>
      <c r="L1249" s="24"/>
      <c r="M1249" s="24"/>
      <c r="T1249" s="24"/>
      <c r="U1249" s="24"/>
      <c r="V1249" s="24"/>
      <c r="W1249" s="24"/>
      <c r="X1249" s="101"/>
    </row>
    <row r="1250" spans="1:24" ht="15.75" x14ac:dyDescent="0.25">
      <c r="A1250" s="102" t="s">
        <v>1074</v>
      </c>
      <c r="B1250" s="102"/>
      <c r="C1250" s="102"/>
      <c r="W1250" s="24"/>
      <c r="X1250" s="101"/>
    </row>
    <row r="1251" spans="1:24" x14ac:dyDescent="0.2">
      <c r="A1251" s="110" t="s">
        <v>1075</v>
      </c>
      <c r="B1251" s="110"/>
      <c r="C1251" s="110"/>
      <c r="W1251" s="24"/>
      <c r="X1251" s="101"/>
    </row>
    <row r="1252" spans="1:24" x14ac:dyDescent="0.2">
      <c r="A1252" s="116" t="s">
        <v>1076</v>
      </c>
      <c r="B1252" s="116"/>
      <c r="C1252" s="116"/>
      <c r="W1252" s="24"/>
      <c r="X1252" s="101"/>
    </row>
    <row r="1253" spans="1:24" x14ac:dyDescent="0.2">
      <c r="A1253" s="110" t="s">
        <v>1077</v>
      </c>
      <c r="B1253" s="110"/>
      <c r="C1253" s="110"/>
      <c r="W1253" s="24"/>
      <c r="X1253" s="101"/>
    </row>
    <row r="1254" spans="1:24" x14ac:dyDescent="0.2">
      <c r="A1254" s="110" t="s">
        <v>1078</v>
      </c>
      <c r="B1254" s="110"/>
      <c r="C1254" s="110"/>
      <c r="W1254" s="24"/>
      <c r="X1254" s="101"/>
    </row>
    <row r="1255" spans="1:24" x14ac:dyDescent="0.2">
      <c r="A1255" s="110"/>
      <c r="B1255" s="110"/>
      <c r="C1255" s="110"/>
      <c r="W1255" s="24"/>
      <c r="X1255" s="101"/>
    </row>
    <row r="1256" spans="1:24" x14ac:dyDescent="0.2">
      <c r="A1256" s="110" t="s">
        <v>1079</v>
      </c>
      <c r="B1256" s="110"/>
      <c r="C1256" s="110"/>
      <c r="W1256" s="24"/>
      <c r="X1256" s="101"/>
    </row>
    <row r="1257" spans="1:24" x14ac:dyDescent="0.2">
      <c r="A1257" s="116"/>
      <c r="B1257" s="116"/>
      <c r="C1257" s="116"/>
      <c r="W1257" s="24"/>
      <c r="X1257" s="101"/>
    </row>
    <row r="1258" spans="1:24" x14ac:dyDescent="0.2">
      <c r="A1258" s="110" t="s">
        <v>1080</v>
      </c>
      <c r="B1258" s="110"/>
      <c r="C1258" s="110"/>
      <c r="W1258" s="24"/>
      <c r="X1258" s="101"/>
    </row>
    <row r="1259" spans="1:24" x14ac:dyDescent="0.2">
      <c r="A1259" s="110"/>
      <c r="B1259" s="110"/>
      <c r="C1259" s="110"/>
      <c r="W1259" s="24"/>
      <c r="X1259" s="101"/>
    </row>
    <row r="1260" spans="1:24" x14ac:dyDescent="0.2">
      <c r="A1260" s="110" t="s">
        <v>1081</v>
      </c>
      <c r="B1260" s="110"/>
      <c r="C1260" s="110"/>
      <c r="W1260" s="24"/>
      <c r="X1260" s="101"/>
    </row>
    <row r="1261" spans="1:24" x14ac:dyDescent="0.2">
      <c r="A1261" s="110" t="s">
        <v>1082</v>
      </c>
      <c r="B1261" s="110"/>
      <c r="C1261" s="110"/>
      <c r="W1261" s="24"/>
      <c r="X1261" s="101"/>
    </row>
    <row r="1262" spans="1:24" x14ac:dyDescent="0.2">
      <c r="A1262" s="110"/>
      <c r="B1262" s="110"/>
      <c r="C1262" s="110"/>
      <c r="W1262" s="24"/>
      <c r="X1262" s="101"/>
    </row>
    <row r="1263" spans="1:24" x14ac:dyDescent="0.2">
      <c r="A1263" s="110" t="s">
        <v>1083</v>
      </c>
      <c r="B1263" s="110"/>
      <c r="C1263" s="110"/>
      <c r="W1263" s="24"/>
      <c r="X1263" s="101"/>
    </row>
    <row r="1264" spans="1:24" x14ac:dyDescent="0.2">
      <c r="A1264" s="110" t="s">
        <v>1084</v>
      </c>
      <c r="B1264" s="110"/>
      <c r="C1264" s="110"/>
      <c r="W1264" s="24"/>
      <c r="X1264" s="101"/>
    </row>
    <row r="1265" spans="1:24" x14ac:dyDescent="0.2">
      <c r="A1265" s="110" t="s">
        <v>1085</v>
      </c>
      <c r="B1265" s="110"/>
      <c r="C1265" s="110"/>
      <c r="W1265" s="24"/>
      <c r="X1265" s="101"/>
    </row>
    <row r="1266" spans="1:24" x14ac:dyDescent="0.2">
      <c r="A1266" s="110" t="s">
        <v>1086</v>
      </c>
      <c r="B1266" s="110"/>
      <c r="C1266" s="110"/>
      <c r="W1266" s="24"/>
      <c r="X1266" s="101"/>
    </row>
    <row r="1267" spans="1:24" x14ac:dyDescent="0.2">
      <c r="A1267" s="110"/>
      <c r="B1267" s="110"/>
      <c r="C1267" s="110"/>
      <c r="W1267" s="24"/>
      <c r="X1267" s="101"/>
    </row>
    <row r="1268" spans="1:24" x14ac:dyDescent="0.2">
      <c r="A1268" s="110" t="s">
        <v>1087</v>
      </c>
      <c r="B1268" s="110"/>
      <c r="C1268" s="110"/>
      <c r="W1268" s="24"/>
      <c r="X1268" s="101"/>
    </row>
    <row r="1269" spans="1:24" x14ac:dyDescent="0.2">
      <c r="A1269" s="110" t="s">
        <v>1088</v>
      </c>
      <c r="B1269" s="110"/>
      <c r="C1269" s="110"/>
      <c r="W1269" s="24"/>
      <c r="X1269" s="101"/>
    </row>
    <row r="1270" spans="1:24" x14ac:dyDescent="0.2">
      <c r="A1270" s="110"/>
      <c r="B1270" s="110"/>
      <c r="C1270" s="110"/>
      <c r="W1270" s="24"/>
      <c r="X1270" s="101"/>
    </row>
    <row r="1271" spans="1:24" ht="15.75" x14ac:dyDescent="0.25">
      <c r="A1271" s="102" t="s">
        <v>1089</v>
      </c>
      <c r="B1271" s="102"/>
      <c r="C1271" s="102"/>
      <c r="W1271" s="24"/>
      <c r="X1271" s="101"/>
    </row>
    <row r="1272" spans="1:24" x14ac:dyDescent="0.2">
      <c r="A1272" s="110" t="s">
        <v>1090</v>
      </c>
      <c r="B1272" s="110"/>
      <c r="C1272" s="110"/>
      <c r="W1272" s="24"/>
      <c r="X1272" s="101"/>
    </row>
    <row r="1273" spans="1:24" x14ac:dyDescent="0.2">
      <c r="A1273" s="110" t="s">
        <v>1091</v>
      </c>
      <c r="B1273" s="110"/>
      <c r="C1273" s="110"/>
      <c r="W1273" s="24"/>
      <c r="X1273" s="101"/>
    </row>
    <row r="1274" spans="1:24" x14ac:dyDescent="0.2">
      <c r="A1274" s="110" t="s">
        <v>1092</v>
      </c>
      <c r="B1274" s="110"/>
      <c r="C1274" s="110"/>
      <c r="W1274" s="24"/>
      <c r="X1274" s="101"/>
    </row>
    <row r="1275" spans="1:24" x14ac:dyDescent="0.2">
      <c r="A1275" s="116" t="s">
        <v>1093</v>
      </c>
      <c r="B1275" s="116"/>
      <c r="C1275" s="116"/>
      <c r="W1275" s="24"/>
      <c r="X1275" s="101"/>
    </row>
  </sheetData>
  <mergeCells count="78">
    <mergeCell ref="V10:W10"/>
    <mergeCell ref="A416:X416"/>
    <mergeCell ref="E8:N8"/>
    <mergeCell ref="A348:S348"/>
    <mergeCell ref="A346:X346"/>
    <mergeCell ref="E10:H10"/>
    <mergeCell ref="I10:Q10"/>
    <mergeCell ref="T10:U10"/>
    <mergeCell ref="A843:X843"/>
    <mergeCell ref="A347:X347"/>
    <mergeCell ref="A844:X844"/>
    <mergeCell ref="A845:X845"/>
    <mergeCell ref="A848:X848"/>
    <mergeCell ref="A838:X838"/>
    <mergeCell ref="A839:X839"/>
    <mergeCell ref="A587:W587"/>
    <mergeCell ref="A553:X553"/>
    <mergeCell ref="A605:X605"/>
    <mergeCell ref="A617:X617"/>
    <mergeCell ref="A850:X850"/>
    <mergeCell ref="A851:X851"/>
    <mergeCell ref="A853:X853"/>
    <mergeCell ref="A855:X855"/>
    <mergeCell ref="A857:X857"/>
    <mergeCell ref="A860:X860"/>
    <mergeCell ref="A863:X863"/>
    <mergeCell ref="A864:X864"/>
    <mergeCell ref="A865:X865"/>
    <mergeCell ref="A868:X868"/>
    <mergeCell ref="A870:X870"/>
    <mergeCell ref="A871:X871"/>
    <mergeCell ref="A874:X874"/>
    <mergeCell ref="A877:X877"/>
    <mergeCell ref="A878:X878"/>
    <mergeCell ref="A880:X880"/>
    <mergeCell ref="A881:X881"/>
    <mergeCell ref="A882:X882"/>
    <mergeCell ref="A885:X885"/>
    <mergeCell ref="A888:X888"/>
    <mergeCell ref="A889:X889"/>
    <mergeCell ref="A890:X890"/>
    <mergeCell ref="A893:X893"/>
    <mergeCell ref="A894:X894"/>
    <mergeCell ref="A895:X895"/>
    <mergeCell ref="A901:X901"/>
    <mergeCell ref="A902:X902"/>
    <mergeCell ref="A903:X903"/>
    <mergeCell ref="A906:X906"/>
    <mergeCell ref="A907:X907"/>
    <mergeCell ref="A909:X909"/>
    <mergeCell ref="A910:X910"/>
    <mergeCell ref="A912:X912"/>
    <mergeCell ref="A968:X968"/>
    <mergeCell ref="A969:X969"/>
    <mergeCell ref="A945:X945"/>
    <mergeCell ref="A948:X948"/>
    <mergeCell ref="A951:X951"/>
    <mergeCell ref="A952:X952"/>
    <mergeCell ref="A959:X959"/>
    <mergeCell ref="A960:X960"/>
    <mergeCell ref="A963:X963"/>
    <mergeCell ref="A965:X965"/>
    <mergeCell ref="A958:X958"/>
    <mergeCell ref="A916:X916"/>
    <mergeCell ref="A917:X917"/>
    <mergeCell ref="A1096:X1096"/>
    <mergeCell ref="A970:X970"/>
    <mergeCell ref="A975:X975"/>
    <mergeCell ref="A990:X990"/>
    <mergeCell ref="A991:X991"/>
    <mergeCell ref="A1000:X1000"/>
    <mergeCell ref="A1004:X1004"/>
    <mergeCell ref="A1013:X1013"/>
    <mergeCell ref="A953:X953"/>
    <mergeCell ref="A911:X911"/>
    <mergeCell ref="A913:X913"/>
    <mergeCell ref="A943:X943"/>
    <mergeCell ref="A1038:X1038"/>
  </mergeCells>
  <phoneticPr fontId="3" type="noConversion"/>
  <printOptions horizontalCentered="1"/>
  <pageMargins left="0.5" right="0.5" top="0.5" bottom="0.7" header="0" footer="0.5"/>
  <pageSetup scale="75" fitToHeight="0" orientation="landscape" r:id="rId1"/>
  <headerFooter alignWithMargins="0">
    <oddFooter>&amp;L&amp;D&amp;CPage &amp;P of  &amp;N&amp;RPrepared by Distribution</oddFooter>
  </headerFooter>
  <rowBreaks count="1" manualBreakCount="1">
    <brk id="344" max="23" man="1"/>
  </rowBreaks>
  <ignoredErrors>
    <ignoredError sqref="X175" formula="1"/>
  </ignoredErrors>
  <drawing r:id="rId2"/>
  <legacyDrawing r:id="rId3"/>
  <oleObjects>
    <mc:AlternateContent xmlns:mc="http://schemas.openxmlformats.org/markup-compatibility/2006">
      <mc:Choice Requires="x14">
        <oleObject progId="PBrush" shapeId="1028" r:id="rId4">
          <objectPr defaultSize="0" autoLine="0" autoPict="0" dde="1" r:id="rId5">
            <anchor moveWithCells="1">
              <from>
                <xdr:col>0</xdr:col>
                <xdr:colOff>219075</xdr:colOff>
                <xdr:row>1</xdr:row>
                <xdr:rowOff>47625</xdr:rowOff>
              </from>
              <to>
                <xdr:col>0</xdr:col>
                <xdr:colOff>1409700</xdr:colOff>
                <xdr:row>6</xdr:row>
                <xdr:rowOff>333375</xdr:rowOff>
              </to>
            </anchor>
          </objectPr>
        </oleObject>
      </mc:Choice>
      <mc:Fallback>
        <oleObject progId="PBrush" shapeId="1028"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58"/>
  <sheetViews>
    <sheetView tabSelected="1" zoomScaleNormal="100" workbookViewId="0">
      <pane xSplit="3" ySplit="11" topLeftCell="D12" activePane="bottomRight" state="frozen"/>
      <selection activeCell="E12" sqref="E12"/>
      <selection pane="topRight" activeCell="E12" sqref="E12"/>
      <selection pane="bottomLeft" activeCell="E12" sqref="E12"/>
      <selection pane="bottomRight" activeCell="D12" sqref="D12"/>
    </sheetView>
  </sheetViews>
  <sheetFormatPr defaultRowHeight="12.75" x14ac:dyDescent="0.2"/>
  <cols>
    <col min="1" max="1" width="28.7109375" style="24" customWidth="1"/>
    <col min="2" max="2" width="3.28515625" style="24" bestFit="1" customWidth="1"/>
    <col min="3" max="3" width="6.5703125" style="24" customWidth="1"/>
    <col min="4" max="7" width="7" style="24" customWidth="1"/>
    <col min="8" max="8" width="7" style="117" customWidth="1"/>
    <col min="9" max="9" width="9.28515625" style="180" bestFit="1" customWidth="1"/>
    <col min="10" max="12" width="7" style="24" customWidth="1"/>
    <col min="13" max="13" width="9.140625" style="24"/>
    <col min="14" max="14" width="7" style="24" customWidth="1"/>
    <col min="15" max="17" width="7" style="113" customWidth="1"/>
    <col min="18" max="18" width="8.85546875" style="113" bestFit="1" customWidth="1"/>
    <col min="19" max="19" width="9.85546875" style="24" customWidth="1"/>
    <col min="20" max="20" width="8.7109375" style="24" customWidth="1"/>
    <col min="21" max="16384" width="9.140625" style="24"/>
  </cols>
  <sheetData>
    <row r="1" spans="1:20" ht="13.5" thickBot="1" x14ac:dyDescent="0.25">
      <c r="A1" s="21" t="s">
        <v>634</v>
      </c>
      <c r="B1" s="21"/>
      <c r="C1" s="21"/>
      <c r="D1" s="21"/>
      <c r="E1" s="21"/>
      <c r="F1" s="21"/>
      <c r="G1" s="21"/>
      <c r="H1" s="22"/>
      <c r="I1" s="118"/>
      <c r="J1" s="21"/>
      <c r="K1" s="21"/>
      <c r="L1" s="21"/>
      <c r="M1" s="21"/>
      <c r="N1" s="21"/>
      <c r="O1" s="119"/>
      <c r="P1" s="119"/>
      <c r="Q1" s="119"/>
      <c r="R1" s="119"/>
      <c r="S1" s="21"/>
      <c r="T1" s="21"/>
    </row>
    <row r="2" spans="1:20" s="32" customFormat="1" ht="15.95" customHeight="1" thickTop="1" x14ac:dyDescent="0.2">
      <c r="A2" s="25"/>
      <c r="B2" s="26"/>
      <c r="C2" s="28"/>
      <c r="D2" s="26" t="s">
        <v>19</v>
      </c>
      <c r="E2" s="28"/>
      <c r="F2" s="28"/>
      <c r="G2" s="28"/>
      <c r="H2" s="28"/>
      <c r="I2" s="31"/>
      <c r="J2" s="28"/>
      <c r="K2" s="120"/>
      <c r="L2" s="120"/>
      <c r="M2" s="120"/>
      <c r="N2" s="120"/>
      <c r="O2" s="121"/>
      <c r="P2" s="121"/>
      <c r="Q2" s="121"/>
      <c r="R2" s="121"/>
      <c r="S2" s="120"/>
      <c r="T2" s="122"/>
    </row>
    <row r="3" spans="1:20" s="32" customFormat="1" ht="15.95" customHeight="1" x14ac:dyDescent="0.2">
      <c r="A3" s="33"/>
      <c r="B3" s="34"/>
      <c r="C3" s="123"/>
      <c r="D3" s="34" t="s">
        <v>20</v>
      </c>
      <c r="E3" s="39"/>
      <c r="F3" s="39"/>
      <c r="G3" s="39"/>
      <c r="H3" s="124"/>
      <c r="I3" s="125"/>
      <c r="J3" s="236"/>
      <c r="K3" s="126"/>
      <c r="L3" s="126"/>
      <c r="M3" s="126"/>
      <c r="N3" s="127"/>
      <c r="O3" s="128"/>
      <c r="P3" s="128"/>
      <c r="Q3" s="128"/>
      <c r="R3" s="128"/>
      <c r="S3" s="127"/>
      <c r="T3" s="129"/>
    </row>
    <row r="4" spans="1:20" s="32" customFormat="1" ht="15.95" customHeight="1" x14ac:dyDescent="0.2">
      <c r="A4" s="33"/>
      <c r="B4" s="44"/>
      <c r="C4" s="130"/>
      <c r="D4" s="44" t="s">
        <v>505</v>
      </c>
      <c r="E4" s="39"/>
      <c r="F4" s="39"/>
      <c r="G4" s="39"/>
      <c r="H4" s="124"/>
      <c r="I4" s="125"/>
      <c r="J4" s="236"/>
      <c r="K4" s="126"/>
      <c r="L4" s="126"/>
      <c r="M4" s="126"/>
      <c r="N4" s="127"/>
      <c r="O4" s="128"/>
      <c r="P4" s="128"/>
      <c r="Q4" s="128"/>
      <c r="R4" s="128"/>
      <c r="S4" s="127"/>
      <c r="T4" s="129"/>
    </row>
    <row r="5" spans="1:20" s="32" customFormat="1" ht="15.95" customHeight="1" x14ac:dyDescent="0.2">
      <c r="A5" s="33"/>
      <c r="B5" s="36"/>
      <c r="C5" s="131"/>
      <c r="D5" s="36" t="s">
        <v>493</v>
      </c>
      <c r="E5" s="39"/>
      <c r="F5" s="39"/>
      <c r="G5" s="39"/>
      <c r="H5" s="39"/>
      <c r="I5" s="40"/>
      <c r="J5" s="236"/>
      <c r="K5" s="126"/>
      <c r="L5" s="126"/>
      <c r="M5" s="126"/>
      <c r="N5" s="127"/>
      <c r="O5" s="128"/>
      <c r="P5" s="128"/>
      <c r="Q5" s="128"/>
      <c r="R5" s="128"/>
      <c r="S5" s="127"/>
      <c r="T5" s="129"/>
    </row>
    <row r="6" spans="1:20" s="32" customFormat="1" ht="12.75" customHeight="1" x14ac:dyDescent="0.2">
      <c r="A6" s="33"/>
      <c r="B6" s="132"/>
      <c r="C6" s="131"/>
      <c r="D6" s="321" t="s">
        <v>1231</v>
      </c>
      <c r="E6" s="321"/>
      <c r="F6" s="321"/>
      <c r="G6" s="321"/>
      <c r="H6" s="321"/>
      <c r="I6" s="321"/>
      <c r="J6" s="321"/>
      <c r="K6" s="126"/>
      <c r="L6" s="126"/>
      <c r="M6" s="126"/>
      <c r="N6" s="127"/>
      <c r="O6" s="128"/>
      <c r="P6" s="128"/>
      <c r="Q6" s="128"/>
      <c r="R6" s="128"/>
      <c r="S6" s="127"/>
      <c r="T6" s="129"/>
    </row>
    <row r="7" spans="1:20" ht="17.25" customHeight="1" x14ac:dyDescent="0.2">
      <c r="A7" s="33"/>
      <c r="B7" s="44"/>
      <c r="C7" s="41"/>
      <c r="D7" s="322" t="s">
        <v>492</v>
      </c>
      <c r="E7" s="322"/>
      <c r="F7" s="322"/>
      <c r="G7" s="322"/>
      <c r="H7" s="322"/>
      <c r="I7" s="322"/>
      <c r="J7" s="322"/>
      <c r="K7" s="126"/>
      <c r="L7" s="126"/>
      <c r="M7" s="126"/>
      <c r="N7" s="127"/>
      <c r="O7" s="128"/>
      <c r="P7" s="128"/>
      <c r="Q7" s="128"/>
      <c r="R7" s="128"/>
      <c r="S7" s="127"/>
      <c r="T7" s="129"/>
    </row>
    <row r="8" spans="1:20" ht="17.25" customHeight="1" thickBot="1" x14ac:dyDescent="0.25">
      <c r="A8" s="33"/>
      <c r="B8" s="133"/>
      <c r="C8" s="133"/>
      <c r="D8" s="323"/>
      <c r="E8" s="323"/>
      <c r="F8" s="323"/>
      <c r="G8" s="323"/>
      <c r="H8" s="323"/>
      <c r="I8" s="323"/>
      <c r="J8" s="323"/>
      <c r="K8" s="126"/>
      <c r="L8" s="126"/>
      <c r="M8" s="126"/>
      <c r="N8" s="127"/>
      <c r="O8" s="128"/>
      <c r="P8" s="128"/>
      <c r="Q8" s="128"/>
      <c r="R8" s="128"/>
      <c r="S8" s="127"/>
      <c r="T8" s="129"/>
    </row>
    <row r="9" spans="1:20" ht="16.5" thickBot="1" x14ac:dyDescent="0.3">
      <c r="A9" s="50"/>
      <c r="B9" s="51"/>
      <c r="C9" s="52" t="s">
        <v>21</v>
      </c>
      <c r="D9" s="266" t="s">
        <v>22</v>
      </c>
      <c r="E9" s="53"/>
      <c r="F9" s="54"/>
      <c r="G9" s="54"/>
      <c r="H9" s="54"/>
      <c r="I9" s="54"/>
      <c r="J9" s="54"/>
      <c r="K9" s="54"/>
      <c r="L9" s="54"/>
      <c r="M9" s="54"/>
      <c r="N9" s="54"/>
      <c r="O9" s="134"/>
      <c r="P9" s="134"/>
      <c r="Q9" s="134"/>
      <c r="R9" s="134"/>
      <c r="S9" s="54"/>
      <c r="T9" s="267"/>
    </row>
    <row r="10" spans="1:20" x14ac:dyDescent="0.2">
      <c r="A10" s="55"/>
      <c r="B10" s="56"/>
      <c r="C10" s="57" t="s">
        <v>23</v>
      </c>
      <c r="D10" s="260" t="s">
        <v>25</v>
      </c>
      <c r="E10" s="258"/>
      <c r="F10" s="258"/>
      <c r="G10" s="258"/>
      <c r="H10" s="259"/>
      <c r="I10" s="273" t="s">
        <v>24</v>
      </c>
      <c r="J10" s="259" t="s">
        <v>26</v>
      </c>
      <c r="K10" s="259"/>
      <c r="L10" s="259"/>
      <c r="M10" s="273" t="s">
        <v>24</v>
      </c>
      <c r="N10" s="54"/>
      <c r="O10" s="261" t="s">
        <v>488</v>
      </c>
      <c r="P10" s="262"/>
      <c r="Q10" s="262"/>
      <c r="R10" s="262"/>
      <c r="S10" s="259"/>
      <c r="T10" s="264" t="s">
        <v>27</v>
      </c>
    </row>
    <row r="11" spans="1:20" ht="13.5" thickBot="1" x14ac:dyDescent="0.25">
      <c r="A11" s="59" t="s">
        <v>28</v>
      </c>
      <c r="B11" s="60"/>
      <c r="C11" s="61" t="s">
        <v>29</v>
      </c>
      <c r="D11" s="287" t="s">
        <v>38</v>
      </c>
      <c r="E11" s="268" t="s">
        <v>1176</v>
      </c>
      <c r="F11" s="268" t="s">
        <v>39</v>
      </c>
      <c r="G11" s="269" t="s">
        <v>619</v>
      </c>
      <c r="H11" s="269" t="s">
        <v>40</v>
      </c>
      <c r="I11" s="274" t="s">
        <v>41</v>
      </c>
      <c r="J11" s="269" t="s">
        <v>42</v>
      </c>
      <c r="K11" s="269" t="s">
        <v>43</v>
      </c>
      <c r="L11" s="269" t="s">
        <v>635</v>
      </c>
      <c r="M11" s="275" t="s">
        <v>636</v>
      </c>
      <c r="N11" s="269" t="s">
        <v>44</v>
      </c>
      <c r="O11" s="270" t="s">
        <v>489</v>
      </c>
      <c r="P11" s="271" t="s">
        <v>490</v>
      </c>
      <c r="Q11" s="285" t="s">
        <v>1167</v>
      </c>
      <c r="R11" s="276" t="s">
        <v>491</v>
      </c>
      <c r="S11" s="272" t="s">
        <v>685</v>
      </c>
      <c r="T11" s="205" t="s">
        <v>686</v>
      </c>
    </row>
    <row r="12" spans="1:20" ht="5.25" customHeight="1" thickTop="1" thickBot="1" x14ac:dyDescent="0.25">
      <c r="A12" s="63"/>
      <c r="B12" s="64"/>
      <c r="C12" s="65"/>
      <c r="D12" s="210"/>
      <c r="E12" s="210"/>
      <c r="F12" s="210"/>
      <c r="G12" s="210"/>
      <c r="H12" s="210"/>
      <c r="I12" s="244"/>
      <c r="J12" s="210"/>
      <c r="K12" s="210"/>
      <c r="L12" s="210"/>
      <c r="M12" s="210"/>
      <c r="N12" s="210"/>
      <c r="O12" s="265"/>
      <c r="P12" s="265"/>
      <c r="Q12" s="265"/>
      <c r="R12" s="265"/>
      <c r="S12" s="210"/>
      <c r="T12" s="263"/>
    </row>
    <row r="13" spans="1:20" ht="13.5" thickTop="1" x14ac:dyDescent="0.2">
      <c r="A13" s="66" t="s">
        <v>46</v>
      </c>
      <c r="B13" s="67"/>
      <c r="C13" s="68" t="s">
        <v>47</v>
      </c>
      <c r="D13" s="135">
        <v>4.2500000000000003E-2</v>
      </c>
      <c r="E13" s="136">
        <v>3.2000000000000002E-3</v>
      </c>
      <c r="F13" s="137"/>
      <c r="G13" s="137"/>
      <c r="H13" s="71"/>
      <c r="I13" s="139">
        <v>4.5700000000000005E-2</v>
      </c>
      <c r="J13" s="138">
        <v>2.5000000000000001E-2</v>
      </c>
      <c r="K13" s="71"/>
      <c r="L13" s="71"/>
      <c r="M13" s="139">
        <v>2.5000000000000001E-2</v>
      </c>
      <c r="N13" s="140">
        <v>0.01</v>
      </c>
      <c r="O13" s="141">
        <v>0.71</v>
      </c>
      <c r="P13" s="142">
        <v>0.25</v>
      </c>
      <c r="Q13" s="143">
        <v>0.52</v>
      </c>
      <c r="R13" s="144">
        <v>1.48</v>
      </c>
      <c r="S13" s="137"/>
      <c r="T13" s="145"/>
    </row>
    <row r="14" spans="1:20" x14ac:dyDescent="0.2">
      <c r="A14" s="73" t="s">
        <v>48</v>
      </c>
      <c r="B14" s="74"/>
      <c r="C14" s="75" t="s">
        <v>49</v>
      </c>
      <c r="D14" s="146">
        <v>4.2500000000000003E-2</v>
      </c>
      <c r="E14" s="147">
        <v>3.2000000000000002E-3</v>
      </c>
      <c r="F14" s="148">
        <v>0.01</v>
      </c>
      <c r="G14" s="148"/>
      <c r="H14" s="78"/>
      <c r="I14" s="151">
        <v>5.5700000000000006E-2</v>
      </c>
      <c r="J14" s="149">
        <v>2.5000000000000001E-2</v>
      </c>
      <c r="K14" s="150"/>
      <c r="L14" s="150"/>
      <c r="M14" s="151">
        <v>2.5000000000000001E-2</v>
      </c>
      <c r="N14" s="152">
        <v>0.01</v>
      </c>
      <c r="O14" s="153">
        <v>0.71</v>
      </c>
      <c r="P14" s="154">
        <v>0.25</v>
      </c>
      <c r="Q14" s="155">
        <v>0.52</v>
      </c>
      <c r="R14" s="156">
        <v>1.48</v>
      </c>
      <c r="S14" s="148">
        <v>3.5000000000000003E-2</v>
      </c>
      <c r="T14" s="157">
        <v>0.06</v>
      </c>
    </row>
    <row r="15" spans="1:20" x14ac:dyDescent="0.2">
      <c r="A15" s="73" t="s">
        <v>50</v>
      </c>
      <c r="B15" s="74"/>
      <c r="C15" s="75" t="s">
        <v>51</v>
      </c>
      <c r="D15" s="146">
        <v>4.2500000000000003E-2</v>
      </c>
      <c r="E15" s="147">
        <v>3.2000000000000002E-3</v>
      </c>
      <c r="F15" s="148">
        <v>0.01</v>
      </c>
      <c r="G15" s="148"/>
      <c r="H15" s="78"/>
      <c r="I15" s="151">
        <v>5.5700000000000006E-2</v>
      </c>
      <c r="J15" s="149">
        <v>2.5000000000000001E-2</v>
      </c>
      <c r="K15" s="150"/>
      <c r="L15" s="150"/>
      <c r="M15" s="151">
        <v>2.5000000000000001E-2</v>
      </c>
      <c r="N15" s="152">
        <v>0.01</v>
      </c>
      <c r="O15" s="153">
        <v>0.71</v>
      </c>
      <c r="P15" s="154">
        <v>0.25</v>
      </c>
      <c r="Q15" s="155">
        <v>0.52</v>
      </c>
      <c r="R15" s="156">
        <v>1.48</v>
      </c>
      <c r="S15" s="148">
        <v>3.5000000000000003E-2</v>
      </c>
      <c r="T15" s="157">
        <v>0.06</v>
      </c>
    </row>
    <row r="16" spans="1:20" x14ac:dyDescent="0.2">
      <c r="A16" s="73" t="s">
        <v>52</v>
      </c>
      <c r="B16" s="74"/>
      <c r="C16" s="75" t="s">
        <v>53</v>
      </c>
      <c r="D16" s="146">
        <v>4.2500000000000003E-2</v>
      </c>
      <c r="E16" s="147">
        <v>3.2000000000000002E-3</v>
      </c>
      <c r="F16" s="148"/>
      <c r="G16" s="148"/>
      <c r="H16" s="78"/>
      <c r="I16" s="151">
        <v>4.5700000000000005E-2</v>
      </c>
      <c r="J16" s="149">
        <v>2.5000000000000001E-2</v>
      </c>
      <c r="K16" s="150"/>
      <c r="L16" s="150"/>
      <c r="M16" s="151">
        <v>2.5000000000000001E-2</v>
      </c>
      <c r="N16" s="152">
        <v>0.01</v>
      </c>
      <c r="O16" s="153">
        <v>0.71</v>
      </c>
      <c r="P16" s="154">
        <v>0.25</v>
      </c>
      <c r="Q16" s="155">
        <v>0.52</v>
      </c>
      <c r="R16" s="156">
        <v>1.48</v>
      </c>
      <c r="S16" s="148">
        <v>3.5000000000000003E-2</v>
      </c>
      <c r="T16" s="157">
        <v>0.06</v>
      </c>
    </row>
    <row r="17" spans="1:20" ht="6" customHeight="1" x14ac:dyDescent="0.2">
      <c r="A17" s="80"/>
      <c r="B17" s="81"/>
      <c r="C17" s="81"/>
      <c r="D17" s="82"/>
      <c r="E17" s="82"/>
      <c r="F17" s="82"/>
      <c r="G17" s="82"/>
      <c r="H17" s="82"/>
      <c r="I17" s="82"/>
      <c r="J17" s="82"/>
      <c r="K17" s="82"/>
      <c r="L17" s="82"/>
      <c r="M17" s="82"/>
      <c r="N17" s="82"/>
      <c r="O17" s="158"/>
      <c r="P17" s="158"/>
      <c r="Q17" s="158"/>
      <c r="R17" s="158"/>
      <c r="S17" s="82"/>
      <c r="T17" s="159"/>
    </row>
    <row r="18" spans="1:20" x14ac:dyDescent="0.2">
      <c r="A18" s="73" t="s">
        <v>54</v>
      </c>
      <c r="B18" s="74"/>
      <c r="C18" s="75" t="s">
        <v>55</v>
      </c>
      <c r="D18" s="160">
        <v>4.2500000000000003E-2</v>
      </c>
      <c r="E18" s="161">
        <v>3.2000000000000002E-3</v>
      </c>
      <c r="F18" s="148"/>
      <c r="G18" s="148"/>
      <c r="H18" s="78"/>
      <c r="I18" s="151">
        <v>4.5700000000000005E-2</v>
      </c>
      <c r="J18" s="162">
        <v>2.5000000000000001E-2</v>
      </c>
      <c r="K18" s="150"/>
      <c r="L18" s="150"/>
      <c r="M18" s="151">
        <v>2.5000000000000001E-2</v>
      </c>
      <c r="N18" s="152">
        <v>0.01</v>
      </c>
      <c r="O18" s="153">
        <v>0.71</v>
      </c>
      <c r="P18" s="154">
        <v>0.25</v>
      </c>
      <c r="Q18" s="155">
        <v>0.52</v>
      </c>
      <c r="R18" s="156">
        <v>1.48</v>
      </c>
      <c r="S18" s="148"/>
      <c r="T18" s="157"/>
    </row>
    <row r="19" spans="1:20" x14ac:dyDescent="0.2">
      <c r="A19" s="73" t="s">
        <v>56</v>
      </c>
      <c r="B19" s="74"/>
      <c r="C19" s="75" t="s">
        <v>57</v>
      </c>
      <c r="D19" s="160">
        <v>4.2500000000000003E-2</v>
      </c>
      <c r="E19" s="161">
        <v>3.2000000000000002E-3</v>
      </c>
      <c r="F19" s="148"/>
      <c r="G19" s="148"/>
      <c r="H19" s="78"/>
      <c r="I19" s="151">
        <v>4.5700000000000005E-2</v>
      </c>
      <c r="J19" s="162">
        <v>2.5000000000000001E-2</v>
      </c>
      <c r="K19" s="150"/>
      <c r="L19" s="150"/>
      <c r="M19" s="151">
        <v>2.5000000000000001E-2</v>
      </c>
      <c r="N19" s="152">
        <v>0.01</v>
      </c>
      <c r="O19" s="153">
        <v>0.71</v>
      </c>
      <c r="P19" s="154">
        <v>0.25</v>
      </c>
      <c r="Q19" s="155">
        <v>0.52</v>
      </c>
      <c r="R19" s="156">
        <v>1.48</v>
      </c>
      <c r="S19" s="148">
        <v>3.5000000000000003E-2</v>
      </c>
      <c r="T19" s="157"/>
    </row>
    <row r="20" spans="1:20" x14ac:dyDescent="0.2">
      <c r="A20" s="73" t="s">
        <v>58</v>
      </c>
      <c r="B20" s="74"/>
      <c r="C20" s="75" t="s">
        <v>59</v>
      </c>
      <c r="D20" s="160">
        <v>4.2500000000000003E-2</v>
      </c>
      <c r="E20" s="161">
        <v>3.2000000000000002E-3</v>
      </c>
      <c r="F20" s="148">
        <v>0.01</v>
      </c>
      <c r="G20" s="148"/>
      <c r="H20" s="78"/>
      <c r="I20" s="151">
        <v>5.5700000000000006E-2</v>
      </c>
      <c r="J20" s="162">
        <v>2.5000000000000001E-2</v>
      </c>
      <c r="K20" s="150"/>
      <c r="L20" s="150"/>
      <c r="M20" s="151">
        <v>2.5000000000000001E-2</v>
      </c>
      <c r="N20" s="152">
        <v>0.01</v>
      </c>
      <c r="O20" s="153">
        <v>0.71</v>
      </c>
      <c r="P20" s="154">
        <v>0.25</v>
      </c>
      <c r="Q20" s="155">
        <v>0.52</v>
      </c>
      <c r="R20" s="156">
        <v>1.48</v>
      </c>
      <c r="S20" s="148">
        <v>3.5000000000000003E-2</v>
      </c>
      <c r="T20" s="157">
        <v>0.06</v>
      </c>
    </row>
    <row r="21" spans="1:20" x14ac:dyDescent="0.2">
      <c r="A21" s="73" t="s">
        <v>60</v>
      </c>
      <c r="B21" s="74"/>
      <c r="C21" s="75" t="s">
        <v>61</v>
      </c>
      <c r="D21" s="160">
        <v>4.2500000000000003E-2</v>
      </c>
      <c r="E21" s="161">
        <v>3.2000000000000002E-3</v>
      </c>
      <c r="F21" s="148"/>
      <c r="G21" s="148"/>
      <c r="H21" s="78"/>
      <c r="I21" s="151">
        <v>4.5700000000000005E-2</v>
      </c>
      <c r="J21" s="162">
        <v>2.5000000000000001E-2</v>
      </c>
      <c r="K21" s="150"/>
      <c r="L21" s="150"/>
      <c r="M21" s="151">
        <v>2.5000000000000001E-2</v>
      </c>
      <c r="N21" s="152">
        <v>0.01</v>
      </c>
      <c r="O21" s="153">
        <v>0.71</v>
      </c>
      <c r="P21" s="154">
        <v>0.25</v>
      </c>
      <c r="Q21" s="155">
        <v>0.52</v>
      </c>
      <c r="R21" s="156">
        <v>1.48</v>
      </c>
      <c r="S21" s="148"/>
      <c r="T21" s="157">
        <v>0.04</v>
      </c>
    </row>
    <row r="22" spans="1:20" x14ac:dyDescent="0.2">
      <c r="A22" s="73" t="s">
        <v>62</v>
      </c>
      <c r="B22" s="74"/>
      <c r="C22" s="75" t="s">
        <v>63</v>
      </c>
      <c r="D22" s="160">
        <v>4.2500000000000003E-2</v>
      </c>
      <c r="E22" s="161">
        <v>3.2000000000000002E-3</v>
      </c>
      <c r="F22" s="148"/>
      <c r="G22" s="148"/>
      <c r="H22" s="78"/>
      <c r="I22" s="151">
        <v>4.5700000000000005E-2</v>
      </c>
      <c r="J22" s="162">
        <v>2.5000000000000001E-2</v>
      </c>
      <c r="K22" s="150"/>
      <c r="L22" s="150"/>
      <c r="M22" s="151">
        <v>2.5000000000000001E-2</v>
      </c>
      <c r="N22" s="152">
        <v>0.01</v>
      </c>
      <c r="O22" s="153">
        <v>0.71</v>
      </c>
      <c r="P22" s="154">
        <v>0.25</v>
      </c>
      <c r="Q22" s="155">
        <v>0.52</v>
      </c>
      <c r="R22" s="156">
        <v>1.48</v>
      </c>
      <c r="S22" s="148"/>
      <c r="T22" s="157"/>
    </row>
    <row r="23" spans="1:20" x14ac:dyDescent="0.2">
      <c r="A23" s="73" t="s">
        <v>64</v>
      </c>
      <c r="B23" s="74"/>
      <c r="C23" s="75" t="s">
        <v>65</v>
      </c>
      <c r="D23" s="160">
        <v>4.2500000000000003E-2</v>
      </c>
      <c r="E23" s="161">
        <v>3.2000000000000002E-3</v>
      </c>
      <c r="F23" s="148"/>
      <c r="G23" s="148"/>
      <c r="H23" s="78"/>
      <c r="I23" s="151">
        <v>4.5700000000000005E-2</v>
      </c>
      <c r="J23" s="162">
        <v>2.5000000000000001E-2</v>
      </c>
      <c r="K23" s="150"/>
      <c r="L23" s="150"/>
      <c r="M23" s="151">
        <v>2.5000000000000001E-2</v>
      </c>
      <c r="N23" s="152">
        <v>0.01</v>
      </c>
      <c r="O23" s="153">
        <v>0.71</v>
      </c>
      <c r="P23" s="154">
        <v>0.25</v>
      </c>
      <c r="Q23" s="155">
        <v>0.52</v>
      </c>
      <c r="R23" s="156">
        <v>1.48</v>
      </c>
      <c r="S23" s="148"/>
      <c r="T23" s="157"/>
    </row>
    <row r="24" spans="1:20" x14ac:dyDescent="0.2">
      <c r="A24" s="73" t="s">
        <v>66</v>
      </c>
      <c r="B24" s="74"/>
      <c r="C24" s="75" t="s">
        <v>67</v>
      </c>
      <c r="D24" s="160">
        <v>4.2500000000000003E-2</v>
      </c>
      <c r="E24" s="161">
        <v>3.2000000000000002E-3</v>
      </c>
      <c r="F24" s="148"/>
      <c r="G24" s="148"/>
      <c r="H24" s="78"/>
      <c r="I24" s="151">
        <v>4.5700000000000005E-2</v>
      </c>
      <c r="J24" s="162">
        <v>2.5000000000000001E-2</v>
      </c>
      <c r="K24" s="150"/>
      <c r="L24" s="150"/>
      <c r="M24" s="151">
        <v>2.5000000000000001E-2</v>
      </c>
      <c r="N24" s="152">
        <v>0.01</v>
      </c>
      <c r="O24" s="153">
        <v>0.71</v>
      </c>
      <c r="P24" s="154">
        <v>0.25</v>
      </c>
      <c r="Q24" s="155">
        <v>0.52</v>
      </c>
      <c r="R24" s="156">
        <v>1.48</v>
      </c>
      <c r="S24" s="148">
        <v>3.5000000000000003E-2</v>
      </c>
      <c r="T24" s="157">
        <v>0.06</v>
      </c>
    </row>
    <row r="25" spans="1:20" x14ac:dyDescent="0.2">
      <c r="A25" s="73" t="s">
        <v>68</v>
      </c>
      <c r="B25" s="74"/>
      <c r="C25" s="75" t="s">
        <v>69</v>
      </c>
      <c r="D25" s="160">
        <v>4.2500000000000003E-2</v>
      </c>
      <c r="E25" s="161">
        <v>3.2000000000000002E-3</v>
      </c>
      <c r="F25" s="148"/>
      <c r="G25" s="148"/>
      <c r="H25" s="78"/>
      <c r="I25" s="151">
        <v>4.5700000000000005E-2</v>
      </c>
      <c r="J25" s="162">
        <v>2.5000000000000001E-2</v>
      </c>
      <c r="K25" s="150"/>
      <c r="L25" s="150"/>
      <c r="M25" s="151">
        <v>2.5000000000000001E-2</v>
      </c>
      <c r="N25" s="152">
        <v>0.01</v>
      </c>
      <c r="O25" s="153">
        <v>0.71</v>
      </c>
      <c r="P25" s="154">
        <v>0.25</v>
      </c>
      <c r="Q25" s="155">
        <v>0.52</v>
      </c>
      <c r="R25" s="156">
        <v>1.48</v>
      </c>
      <c r="S25" s="148">
        <v>3.5000000000000003E-2</v>
      </c>
      <c r="T25" s="157">
        <v>0.04</v>
      </c>
    </row>
    <row r="26" spans="1:20" x14ac:dyDescent="0.2">
      <c r="A26" s="73" t="s">
        <v>70</v>
      </c>
      <c r="B26" s="74"/>
      <c r="C26" s="75" t="s">
        <v>71</v>
      </c>
      <c r="D26" s="160">
        <v>4.2500000000000003E-2</v>
      </c>
      <c r="E26" s="161">
        <v>3.2000000000000002E-3</v>
      </c>
      <c r="F26" s="148"/>
      <c r="G26" s="148"/>
      <c r="H26" s="78"/>
      <c r="I26" s="151">
        <v>4.5700000000000005E-2</v>
      </c>
      <c r="J26" s="162">
        <v>2.5000000000000001E-2</v>
      </c>
      <c r="K26" s="150"/>
      <c r="L26" s="150"/>
      <c r="M26" s="151">
        <v>2.5000000000000001E-2</v>
      </c>
      <c r="N26" s="152">
        <v>0.01</v>
      </c>
      <c r="O26" s="153">
        <v>0.71</v>
      </c>
      <c r="P26" s="154">
        <v>0.25</v>
      </c>
      <c r="Q26" s="155">
        <v>0.52</v>
      </c>
      <c r="R26" s="156">
        <v>1.48</v>
      </c>
      <c r="S26" s="148"/>
      <c r="T26" s="157"/>
    </row>
    <row r="27" spans="1:20" x14ac:dyDescent="0.2">
      <c r="A27" s="73" t="s">
        <v>72</v>
      </c>
      <c r="B27" s="74"/>
      <c r="C27" s="75" t="s">
        <v>73</v>
      </c>
      <c r="D27" s="160">
        <v>4.2500000000000003E-2</v>
      </c>
      <c r="E27" s="161">
        <v>3.2000000000000002E-3</v>
      </c>
      <c r="F27" s="148"/>
      <c r="G27" s="148"/>
      <c r="H27" s="78"/>
      <c r="I27" s="151">
        <v>4.5700000000000005E-2</v>
      </c>
      <c r="J27" s="162">
        <v>2.5000000000000001E-2</v>
      </c>
      <c r="K27" s="150"/>
      <c r="L27" s="150"/>
      <c r="M27" s="151">
        <v>2.5000000000000001E-2</v>
      </c>
      <c r="N27" s="152">
        <v>0.01</v>
      </c>
      <c r="O27" s="153">
        <v>0.71</v>
      </c>
      <c r="P27" s="154">
        <v>0.25</v>
      </c>
      <c r="Q27" s="155">
        <v>0.52</v>
      </c>
      <c r="R27" s="156">
        <v>1.48</v>
      </c>
      <c r="S27" s="148"/>
      <c r="T27" s="157"/>
    </row>
    <row r="28" spans="1:20" x14ac:dyDescent="0.2">
      <c r="A28" s="73" t="s">
        <v>74</v>
      </c>
      <c r="B28" s="74"/>
      <c r="C28" s="75" t="s">
        <v>75</v>
      </c>
      <c r="D28" s="160">
        <v>4.2500000000000003E-2</v>
      </c>
      <c r="E28" s="161">
        <v>3.2000000000000002E-3</v>
      </c>
      <c r="F28" s="148"/>
      <c r="G28" s="148"/>
      <c r="H28" s="78"/>
      <c r="I28" s="151">
        <v>4.5700000000000005E-2</v>
      </c>
      <c r="J28" s="162">
        <v>2.5000000000000001E-2</v>
      </c>
      <c r="K28" s="150"/>
      <c r="L28" s="150"/>
      <c r="M28" s="151">
        <v>2.5000000000000001E-2</v>
      </c>
      <c r="N28" s="152">
        <v>0.01</v>
      </c>
      <c r="O28" s="153">
        <v>0.71</v>
      </c>
      <c r="P28" s="154">
        <v>0.25</v>
      </c>
      <c r="Q28" s="155">
        <v>0.52</v>
      </c>
      <c r="R28" s="156">
        <v>1.48</v>
      </c>
      <c r="S28" s="148">
        <v>3.5000000000000003E-2</v>
      </c>
      <c r="T28" s="157"/>
    </row>
    <row r="29" spans="1:20" x14ac:dyDescent="0.2">
      <c r="A29" s="73" t="s">
        <v>76</v>
      </c>
      <c r="B29" s="74"/>
      <c r="C29" s="75" t="s">
        <v>77</v>
      </c>
      <c r="D29" s="160">
        <v>4.2500000000000003E-2</v>
      </c>
      <c r="E29" s="161">
        <v>3.2000000000000002E-3</v>
      </c>
      <c r="F29" s="148">
        <v>0.01</v>
      </c>
      <c r="G29" s="148"/>
      <c r="H29" s="78"/>
      <c r="I29" s="151">
        <v>5.5700000000000006E-2</v>
      </c>
      <c r="J29" s="162">
        <v>2.5000000000000001E-2</v>
      </c>
      <c r="K29" s="150"/>
      <c r="L29" s="150"/>
      <c r="M29" s="151">
        <v>2.5000000000000001E-2</v>
      </c>
      <c r="N29" s="152">
        <v>0.01</v>
      </c>
      <c r="O29" s="153">
        <v>0.71</v>
      </c>
      <c r="P29" s="154">
        <v>0.25</v>
      </c>
      <c r="Q29" s="155">
        <v>0.52</v>
      </c>
      <c r="R29" s="156">
        <v>1.48</v>
      </c>
      <c r="S29" s="148"/>
      <c r="T29" s="157">
        <v>0.06</v>
      </c>
    </row>
    <row r="30" spans="1:20" x14ac:dyDescent="0.2">
      <c r="A30" s="73" t="s">
        <v>78</v>
      </c>
      <c r="B30" s="74"/>
      <c r="C30" s="75" t="s">
        <v>79</v>
      </c>
      <c r="D30" s="160">
        <v>4.2500000000000003E-2</v>
      </c>
      <c r="E30" s="161">
        <v>3.2000000000000002E-3</v>
      </c>
      <c r="F30" s="148"/>
      <c r="G30" s="148"/>
      <c r="H30" s="78"/>
      <c r="I30" s="151">
        <v>4.5700000000000005E-2</v>
      </c>
      <c r="J30" s="162">
        <v>2.5000000000000001E-2</v>
      </c>
      <c r="K30" s="150"/>
      <c r="L30" s="150"/>
      <c r="M30" s="151">
        <v>2.5000000000000001E-2</v>
      </c>
      <c r="N30" s="152">
        <v>0.01</v>
      </c>
      <c r="O30" s="153">
        <v>0.71</v>
      </c>
      <c r="P30" s="154">
        <v>0.25</v>
      </c>
      <c r="Q30" s="155">
        <v>0.52</v>
      </c>
      <c r="R30" s="156">
        <v>1.48</v>
      </c>
      <c r="S30" s="148"/>
      <c r="T30" s="157"/>
    </row>
    <row r="31" spans="1:20" x14ac:dyDescent="0.2">
      <c r="A31" s="73" t="s">
        <v>80</v>
      </c>
      <c r="B31" s="74"/>
      <c r="C31" s="75" t="s">
        <v>81</v>
      </c>
      <c r="D31" s="160">
        <v>4.2500000000000003E-2</v>
      </c>
      <c r="E31" s="161">
        <v>3.2000000000000002E-3</v>
      </c>
      <c r="F31" s="148"/>
      <c r="G31" s="148"/>
      <c r="H31" s="78"/>
      <c r="I31" s="151">
        <v>4.5700000000000005E-2</v>
      </c>
      <c r="J31" s="162">
        <v>2.5000000000000001E-2</v>
      </c>
      <c r="K31" s="150"/>
      <c r="L31" s="150"/>
      <c r="M31" s="151">
        <v>2.5000000000000001E-2</v>
      </c>
      <c r="N31" s="152">
        <v>0.01</v>
      </c>
      <c r="O31" s="153">
        <v>0.71</v>
      </c>
      <c r="P31" s="154">
        <v>0.25</v>
      </c>
      <c r="Q31" s="155">
        <v>0.52</v>
      </c>
      <c r="R31" s="156">
        <v>1.48</v>
      </c>
      <c r="S31" s="148">
        <v>3.5000000000000003E-2</v>
      </c>
      <c r="T31" s="157"/>
    </row>
    <row r="32" spans="1:20" x14ac:dyDescent="0.2">
      <c r="A32" s="73" t="s">
        <v>82</v>
      </c>
      <c r="B32" s="74"/>
      <c r="C32" s="75" t="s">
        <v>83</v>
      </c>
      <c r="D32" s="160">
        <v>4.2500000000000003E-2</v>
      </c>
      <c r="E32" s="161">
        <v>3.2000000000000002E-3</v>
      </c>
      <c r="F32" s="148"/>
      <c r="G32" s="148"/>
      <c r="H32" s="78"/>
      <c r="I32" s="151">
        <v>4.5700000000000005E-2</v>
      </c>
      <c r="J32" s="162">
        <v>2.5000000000000001E-2</v>
      </c>
      <c r="K32" s="150"/>
      <c r="L32" s="150"/>
      <c r="M32" s="151">
        <v>2.5000000000000001E-2</v>
      </c>
      <c r="N32" s="152">
        <v>0.01</v>
      </c>
      <c r="O32" s="153">
        <v>0.71</v>
      </c>
      <c r="P32" s="154">
        <v>0.25</v>
      </c>
      <c r="Q32" s="155">
        <v>0.52</v>
      </c>
      <c r="R32" s="156">
        <v>1.48</v>
      </c>
      <c r="S32" s="148"/>
      <c r="T32" s="157"/>
    </row>
    <row r="33" spans="1:20" x14ac:dyDescent="0.2">
      <c r="A33" s="73" t="s">
        <v>84</v>
      </c>
      <c r="B33" s="74"/>
      <c r="C33" s="75" t="s">
        <v>85</v>
      </c>
      <c r="D33" s="160">
        <v>4.2500000000000003E-2</v>
      </c>
      <c r="E33" s="161">
        <v>3.2000000000000002E-3</v>
      </c>
      <c r="F33" s="148">
        <v>0.01</v>
      </c>
      <c r="G33" s="148"/>
      <c r="H33" s="78"/>
      <c r="I33" s="151">
        <v>5.5700000000000006E-2</v>
      </c>
      <c r="J33" s="162">
        <v>2.5000000000000001E-2</v>
      </c>
      <c r="K33" s="150"/>
      <c r="L33" s="150"/>
      <c r="M33" s="151">
        <v>2.5000000000000001E-2</v>
      </c>
      <c r="N33" s="152">
        <v>0.01</v>
      </c>
      <c r="O33" s="153">
        <v>0.71</v>
      </c>
      <c r="P33" s="154">
        <v>0.25</v>
      </c>
      <c r="Q33" s="155">
        <v>0.52</v>
      </c>
      <c r="R33" s="156">
        <v>1.48</v>
      </c>
      <c r="S33" s="148">
        <v>3.5000000000000003E-2</v>
      </c>
      <c r="T33" s="157">
        <v>0.06</v>
      </c>
    </row>
    <row r="34" spans="1:20" x14ac:dyDescent="0.2">
      <c r="A34" s="73" t="s">
        <v>86</v>
      </c>
      <c r="B34" s="74"/>
      <c r="C34" s="75" t="s">
        <v>87</v>
      </c>
      <c r="D34" s="160">
        <v>4.2500000000000003E-2</v>
      </c>
      <c r="E34" s="161">
        <v>3.2000000000000002E-3</v>
      </c>
      <c r="F34" s="148"/>
      <c r="G34" s="148"/>
      <c r="H34" s="78"/>
      <c r="I34" s="151">
        <v>4.5700000000000005E-2</v>
      </c>
      <c r="J34" s="162">
        <v>2.5000000000000001E-2</v>
      </c>
      <c r="K34" s="150"/>
      <c r="L34" s="150"/>
      <c r="M34" s="151">
        <v>2.5000000000000001E-2</v>
      </c>
      <c r="N34" s="152">
        <v>0.01</v>
      </c>
      <c r="O34" s="153">
        <v>0.71</v>
      </c>
      <c r="P34" s="154">
        <v>0.25</v>
      </c>
      <c r="Q34" s="155">
        <v>0.52</v>
      </c>
      <c r="R34" s="156">
        <v>1.48</v>
      </c>
      <c r="S34" s="148">
        <v>3.5000000000000003E-2</v>
      </c>
      <c r="T34" s="157">
        <v>0.06</v>
      </c>
    </row>
    <row r="35" spans="1:20" ht="6" customHeight="1" x14ac:dyDescent="0.2">
      <c r="A35" s="80"/>
      <c r="B35" s="81"/>
      <c r="C35" s="81"/>
      <c r="D35" s="82"/>
      <c r="E35" s="82"/>
      <c r="F35" s="82"/>
      <c r="G35" s="82"/>
      <c r="H35" s="82"/>
      <c r="I35" s="82"/>
      <c r="J35" s="82"/>
      <c r="K35" s="82"/>
      <c r="L35" s="82"/>
      <c r="M35" s="82"/>
      <c r="N35" s="82"/>
      <c r="O35" s="158"/>
      <c r="P35" s="158"/>
      <c r="Q35" s="158"/>
      <c r="R35" s="158"/>
      <c r="S35" s="82"/>
      <c r="T35" s="159"/>
    </row>
    <row r="36" spans="1:20" x14ac:dyDescent="0.2">
      <c r="A36" s="73" t="s">
        <v>88</v>
      </c>
      <c r="B36" s="74"/>
      <c r="C36" s="75" t="s">
        <v>89</v>
      </c>
      <c r="D36" s="160">
        <v>4.2500000000000003E-2</v>
      </c>
      <c r="E36" s="161">
        <v>3.2000000000000002E-3</v>
      </c>
      <c r="F36" s="148"/>
      <c r="G36" s="148"/>
      <c r="H36" s="78"/>
      <c r="I36" s="151">
        <v>4.5700000000000005E-2</v>
      </c>
      <c r="J36" s="162">
        <v>2.5000000000000001E-2</v>
      </c>
      <c r="K36" s="150"/>
      <c r="L36" s="150"/>
      <c r="M36" s="151">
        <v>2.5000000000000001E-2</v>
      </c>
      <c r="N36" s="152">
        <v>0.01</v>
      </c>
      <c r="O36" s="153">
        <v>0.71</v>
      </c>
      <c r="P36" s="154">
        <v>0.25</v>
      </c>
      <c r="Q36" s="155">
        <v>0.52</v>
      </c>
      <c r="R36" s="156">
        <v>1.48</v>
      </c>
      <c r="S36" s="148"/>
      <c r="T36" s="157"/>
    </row>
    <row r="37" spans="1:20" x14ac:dyDescent="0.2">
      <c r="A37" s="73" t="s">
        <v>90</v>
      </c>
      <c r="B37" s="74"/>
      <c r="C37" s="75" t="s">
        <v>91</v>
      </c>
      <c r="D37" s="160">
        <v>4.2500000000000003E-2</v>
      </c>
      <c r="E37" s="161">
        <v>3.2000000000000002E-3</v>
      </c>
      <c r="F37" s="148"/>
      <c r="G37" s="148"/>
      <c r="H37" s="78"/>
      <c r="I37" s="151">
        <v>4.5700000000000005E-2</v>
      </c>
      <c r="J37" s="162">
        <v>2.5000000000000001E-2</v>
      </c>
      <c r="K37" s="150"/>
      <c r="L37" s="150"/>
      <c r="M37" s="151">
        <v>2.5000000000000001E-2</v>
      </c>
      <c r="N37" s="152">
        <v>0.01</v>
      </c>
      <c r="O37" s="153">
        <v>0.71</v>
      </c>
      <c r="P37" s="154">
        <v>0.25</v>
      </c>
      <c r="Q37" s="155">
        <v>0.52</v>
      </c>
      <c r="R37" s="156">
        <v>1.48</v>
      </c>
      <c r="S37" s="148"/>
      <c r="T37" s="157"/>
    </row>
    <row r="38" spans="1:20" x14ac:dyDescent="0.2">
      <c r="A38" s="73" t="s">
        <v>92</v>
      </c>
      <c r="B38" s="74"/>
      <c r="C38" s="75" t="s">
        <v>93</v>
      </c>
      <c r="D38" s="160">
        <v>4.2500000000000003E-2</v>
      </c>
      <c r="E38" s="161">
        <v>3.2000000000000002E-3</v>
      </c>
      <c r="F38" s="148"/>
      <c r="G38" s="148"/>
      <c r="H38" s="78"/>
      <c r="I38" s="151">
        <v>4.5700000000000005E-2</v>
      </c>
      <c r="J38" s="162">
        <v>2.5000000000000001E-2</v>
      </c>
      <c r="K38" s="150"/>
      <c r="L38" s="150"/>
      <c r="M38" s="151">
        <v>2.5000000000000001E-2</v>
      </c>
      <c r="N38" s="152">
        <v>0.01</v>
      </c>
      <c r="O38" s="153">
        <v>0.71</v>
      </c>
      <c r="P38" s="154">
        <v>0.25</v>
      </c>
      <c r="Q38" s="155">
        <v>0.52</v>
      </c>
      <c r="R38" s="156">
        <v>1.48</v>
      </c>
      <c r="S38" s="148">
        <v>3.5000000000000003E-2</v>
      </c>
      <c r="T38" s="157"/>
    </row>
    <row r="39" spans="1:20" x14ac:dyDescent="0.2">
      <c r="A39" s="73" t="s">
        <v>94</v>
      </c>
      <c r="B39" s="74"/>
      <c r="C39" s="75" t="s">
        <v>95</v>
      </c>
      <c r="D39" s="160">
        <v>4.2500000000000003E-2</v>
      </c>
      <c r="E39" s="161">
        <v>3.2000000000000002E-3</v>
      </c>
      <c r="F39" s="148"/>
      <c r="G39" s="148"/>
      <c r="H39" s="78"/>
      <c r="I39" s="151">
        <v>4.5700000000000005E-2</v>
      </c>
      <c r="J39" s="162">
        <v>2.5000000000000001E-2</v>
      </c>
      <c r="K39" s="150"/>
      <c r="L39" s="150"/>
      <c r="M39" s="151">
        <v>2.5000000000000001E-2</v>
      </c>
      <c r="N39" s="152">
        <v>0.01</v>
      </c>
      <c r="O39" s="153">
        <v>0.71</v>
      </c>
      <c r="P39" s="154">
        <v>0.25</v>
      </c>
      <c r="Q39" s="155">
        <v>0.52</v>
      </c>
      <c r="R39" s="156">
        <v>1.48</v>
      </c>
      <c r="S39" s="148"/>
      <c r="T39" s="157"/>
    </row>
    <row r="40" spans="1:20" x14ac:dyDescent="0.2">
      <c r="A40" s="73" t="s">
        <v>96</v>
      </c>
      <c r="B40" s="74"/>
      <c r="C40" s="75" t="s">
        <v>97</v>
      </c>
      <c r="D40" s="160">
        <v>4.2500000000000003E-2</v>
      </c>
      <c r="E40" s="161">
        <v>3.2000000000000002E-3</v>
      </c>
      <c r="F40" s="148"/>
      <c r="G40" s="148"/>
      <c r="H40" s="78"/>
      <c r="I40" s="151">
        <v>4.5700000000000005E-2</v>
      </c>
      <c r="J40" s="162">
        <v>2.5000000000000001E-2</v>
      </c>
      <c r="K40" s="150"/>
      <c r="L40" s="150"/>
      <c r="M40" s="151">
        <v>2.5000000000000001E-2</v>
      </c>
      <c r="N40" s="152">
        <v>0.01</v>
      </c>
      <c r="O40" s="153">
        <v>0.71</v>
      </c>
      <c r="P40" s="154">
        <v>0.25</v>
      </c>
      <c r="Q40" s="155">
        <v>0.52</v>
      </c>
      <c r="R40" s="156">
        <v>1.48</v>
      </c>
      <c r="S40" s="148"/>
      <c r="T40" s="157"/>
    </row>
    <row r="41" spans="1:20" x14ac:dyDescent="0.2">
      <c r="A41" s="73" t="s">
        <v>98</v>
      </c>
      <c r="B41" s="74"/>
      <c r="C41" s="75" t="s">
        <v>99</v>
      </c>
      <c r="D41" s="160">
        <v>4.2500000000000003E-2</v>
      </c>
      <c r="E41" s="161">
        <v>3.2000000000000002E-3</v>
      </c>
      <c r="F41" s="148"/>
      <c r="G41" s="148"/>
      <c r="H41" s="78"/>
      <c r="I41" s="151">
        <v>4.5700000000000005E-2</v>
      </c>
      <c r="J41" s="162">
        <v>2.5000000000000001E-2</v>
      </c>
      <c r="K41" s="150"/>
      <c r="L41" s="150"/>
      <c r="M41" s="151">
        <v>2.5000000000000001E-2</v>
      </c>
      <c r="N41" s="152">
        <v>0.01</v>
      </c>
      <c r="O41" s="153">
        <v>0.71</v>
      </c>
      <c r="P41" s="154">
        <v>0.25</v>
      </c>
      <c r="Q41" s="155">
        <v>0.52</v>
      </c>
      <c r="R41" s="156">
        <v>1.48</v>
      </c>
      <c r="S41" s="148">
        <v>8.9999999999999993E-3</v>
      </c>
      <c r="T41" s="157">
        <v>0.06</v>
      </c>
    </row>
    <row r="42" spans="1:20" x14ac:dyDescent="0.2">
      <c r="A42" s="73" t="s">
        <v>100</v>
      </c>
      <c r="B42" s="74"/>
      <c r="C42" s="75" t="s">
        <v>101</v>
      </c>
      <c r="D42" s="160">
        <v>4.2500000000000003E-2</v>
      </c>
      <c r="E42" s="161">
        <v>3.2000000000000002E-3</v>
      </c>
      <c r="F42" s="148"/>
      <c r="G42" s="148"/>
      <c r="H42" s="78"/>
      <c r="I42" s="151">
        <v>4.5700000000000005E-2</v>
      </c>
      <c r="J42" s="162">
        <v>2.5000000000000001E-2</v>
      </c>
      <c r="K42" s="150"/>
      <c r="L42" s="150"/>
      <c r="M42" s="151">
        <v>2.5000000000000001E-2</v>
      </c>
      <c r="N42" s="152">
        <v>0.01</v>
      </c>
      <c r="O42" s="153">
        <v>0.71</v>
      </c>
      <c r="P42" s="154">
        <v>0.25</v>
      </c>
      <c r="Q42" s="155">
        <v>0.52</v>
      </c>
      <c r="R42" s="156">
        <v>1.48</v>
      </c>
      <c r="S42" s="148"/>
      <c r="T42" s="157"/>
    </row>
    <row r="43" spans="1:20" x14ac:dyDescent="0.2">
      <c r="A43" s="73" t="s">
        <v>102</v>
      </c>
      <c r="B43" s="74"/>
      <c r="C43" s="75" t="s">
        <v>103</v>
      </c>
      <c r="D43" s="160">
        <v>4.2500000000000003E-2</v>
      </c>
      <c r="E43" s="161">
        <v>3.2000000000000002E-3</v>
      </c>
      <c r="F43" s="148">
        <v>0.01</v>
      </c>
      <c r="G43" s="148"/>
      <c r="H43" s="78"/>
      <c r="I43" s="151">
        <v>5.5700000000000006E-2</v>
      </c>
      <c r="J43" s="162">
        <v>2.5000000000000001E-2</v>
      </c>
      <c r="K43" s="150"/>
      <c r="L43" s="150"/>
      <c r="M43" s="151">
        <v>2.5000000000000001E-2</v>
      </c>
      <c r="N43" s="152">
        <v>0.01</v>
      </c>
      <c r="O43" s="153">
        <v>0.71</v>
      </c>
      <c r="P43" s="154">
        <v>0.25</v>
      </c>
      <c r="Q43" s="155">
        <v>0.52</v>
      </c>
      <c r="R43" s="156">
        <v>1.48</v>
      </c>
      <c r="S43" s="148">
        <v>3.5000000000000003E-2</v>
      </c>
      <c r="T43" s="157">
        <v>0.06</v>
      </c>
    </row>
    <row r="44" spans="1:20" x14ac:dyDescent="0.2">
      <c r="A44" s="73" t="s">
        <v>104</v>
      </c>
      <c r="B44" s="74"/>
      <c r="C44" s="75" t="s">
        <v>105</v>
      </c>
      <c r="D44" s="160">
        <v>4.2500000000000003E-2</v>
      </c>
      <c r="E44" s="161">
        <v>3.2000000000000002E-3</v>
      </c>
      <c r="F44" s="148"/>
      <c r="G44" s="148"/>
      <c r="H44" s="78"/>
      <c r="I44" s="151">
        <v>4.5700000000000005E-2</v>
      </c>
      <c r="J44" s="162">
        <v>2.5000000000000001E-2</v>
      </c>
      <c r="K44" s="150"/>
      <c r="L44" s="150"/>
      <c r="M44" s="151">
        <v>2.5000000000000001E-2</v>
      </c>
      <c r="N44" s="152">
        <v>0.01</v>
      </c>
      <c r="O44" s="153">
        <v>0.71</v>
      </c>
      <c r="P44" s="154">
        <v>0.25</v>
      </c>
      <c r="Q44" s="155">
        <v>0.52</v>
      </c>
      <c r="R44" s="156">
        <v>1.48</v>
      </c>
      <c r="S44" s="148"/>
      <c r="T44" s="157"/>
    </row>
    <row r="45" spans="1:20" x14ac:dyDescent="0.2">
      <c r="A45" s="73" t="s">
        <v>106</v>
      </c>
      <c r="B45" s="74"/>
      <c r="C45" s="75" t="s">
        <v>107</v>
      </c>
      <c r="D45" s="160">
        <v>4.2500000000000003E-2</v>
      </c>
      <c r="E45" s="161">
        <v>3.2000000000000002E-3</v>
      </c>
      <c r="F45" s="148"/>
      <c r="G45" s="148"/>
      <c r="H45" s="78"/>
      <c r="I45" s="151">
        <v>4.5700000000000005E-2</v>
      </c>
      <c r="J45" s="162">
        <v>2.5000000000000001E-2</v>
      </c>
      <c r="K45" s="150"/>
      <c r="L45" s="150"/>
      <c r="M45" s="151">
        <v>2.5000000000000001E-2</v>
      </c>
      <c r="N45" s="152">
        <v>0.01</v>
      </c>
      <c r="O45" s="153">
        <v>0.71</v>
      </c>
      <c r="P45" s="154">
        <v>0.25</v>
      </c>
      <c r="Q45" s="155">
        <v>0.52</v>
      </c>
      <c r="R45" s="156">
        <v>1.48</v>
      </c>
      <c r="S45" s="148">
        <v>0.03</v>
      </c>
      <c r="T45" s="157">
        <v>0.06</v>
      </c>
    </row>
    <row r="46" spans="1:20" x14ac:dyDescent="0.2">
      <c r="A46" s="73" t="s">
        <v>108</v>
      </c>
      <c r="B46" s="74"/>
      <c r="C46" s="75" t="s">
        <v>109</v>
      </c>
      <c r="D46" s="160">
        <v>4.2500000000000003E-2</v>
      </c>
      <c r="E46" s="161">
        <v>3.2000000000000002E-3</v>
      </c>
      <c r="F46" s="148"/>
      <c r="G46" s="148"/>
      <c r="H46" s="78"/>
      <c r="I46" s="151">
        <v>4.5700000000000005E-2</v>
      </c>
      <c r="J46" s="162">
        <v>2.5000000000000001E-2</v>
      </c>
      <c r="K46" s="150"/>
      <c r="L46" s="150"/>
      <c r="M46" s="151">
        <v>2.5000000000000001E-2</v>
      </c>
      <c r="N46" s="152">
        <v>0.01</v>
      </c>
      <c r="O46" s="153">
        <v>0.71</v>
      </c>
      <c r="P46" s="154">
        <v>0.25</v>
      </c>
      <c r="Q46" s="155">
        <v>0.52</v>
      </c>
      <c r="R46" s="156">
        <v>1.48</v>
      </c>
      <c r="S46" s="148"/>
      <c r="T46" s="157"/>
    </row>
    <row r="47" spans="1:20" x14ac:dyDescent="0.2">
      <c r="A47" s="73" t="s">
        <v>110</v>
      </c>
      <c r="B47" s="74"/>
      <c r="C47" s="75" t="s">
        <v>111</v>
      </c>
      <c r="D47" s="160">
        <v>4.2500000000000003E-2</v>
      </c>
      <c r="E47" s="161">
        <v>3.2000000000000002E-3</v>
      </c>
      <c r="F47" s="148">
        <v>0.01</v>
      </c>
      <c r="G47" s="148"/>
      <c r="H47" s="78"/>
      <c r="I47" s="151">
        <v>5.5700000000000006E-2</v>
      </c>
      <c r="J47" s="162">
        <v>2.5000000000000001E-2</v>
      </c>
      <c r="K47" s="150"/>
      <c r="L47" s="150"/>
      <c r="M47" s="151">
        <v>2.5000000000000001E-2</v>
      </c>
      <c r="N47" s="152">
        <v>0.01</v>
      </c>
      <c r="O47" s="153">
        <v>0.71</v>
      </c>
      <c r="P47" s="154">
        <v>0.25</v>
      </c>
      <c r="Q47" s="155">
        <v>0.52</v>
      </c>
      <c r="R47" s="156">
        <v>1.48</v>
      </c>
      <c r="S47" s="148"/>
      <c r="T47" s="157">
        <v>0.06</v>
      </c>
    </row>
    <row r="48" spans="1:20" x14ac:dyDescent="0.2">
      <c r="A48" s="73" t="s">
        <v>112</v>
      </c>
      <c r="B48" s="74"/>
      <c r="C48" s="75" t="s">
        <v>113</v>
      </c>
      <c r="D48" s="160">
        <v>4.2500000000000003E-2</v>
      </c>
      <c r="E48" s="161">
        <v>3.2000000000000002E-3</v>
      </c>
      <c r="F48" s="148"/>
      <c r="G48" s="148"/>
      <c r="H48" s="78"/>
      <c r="I48" s="151">
        <v>4.5700000000000005E-2</v>
      </c>
      <c r="J48" s="162">
        <v>2.5000000000000001E-2</v>
      </c>
      <c r="K48" s="150"/>
      <c r="L48" s="150"/>
      <c r="M48" s="151">
        <v>2.5000000000000001E-2</v>
      </c>
      <c r="N48" s="152">
        <v>0.01</v>
      </c>
      <c r="O48" s="153">
        <v>0.71</v>
      </c>
      <c r="P48" s="154">
        <v>0.25</v>
      </c>
      <c r="Q48" s="155">
        <v>0.52</v>
      </c>
      <c r="R48" s="156">
        <v>1.48</v>
      </c>
      <c r="S48" s="148"/>
      <c r="T48" s="157"/>
    </row>
    <row r="49" spans="1:20" x14ac:dyDescent="0.2">
      <c r="A49" s="73" t="s">
        <v>114</v>
      </c>
      <c r="B49" s="74"/>
      <c r="C49" s="75" t="s">
        <v>115</v>
      </c>
      <c r="D49" s="160">
        <v>4.2500000000000003E-2</v>
      </c>
      <c r="E49" s="161">
        <v>3.2000000000000002E-3</v>
      </c>
      <c r="F49" s="148"/>
      <c r="G49" s="148"/>
      <c r="H49" s="78"/>
      <c r="I49" s="151">
        <v>4.5700000000000005E-2</v>
      </c>
      <c r="J49" s="162">
        <v>2.5000000000000001E-2</v>
      </c>
      <c r="K49" s="150"/>
      <c r="L49" s="150"/>
      <c r="M49" s="151">
        <v>2.5000000000000001E-2</v>
      </c>
      <c r="N49" s="152">
        <v>0.01</v>
      </c>
      <c r="O49" s="153">
        <v>0.71</v>
      </c>
      <c r="P49" s="154">
        <v>0.25</v>
      </c>
      <c r="Q49" s="155">
        <v>0.52</v>
      </c>
      <c r="R49" s="156">
        <v>1.48</v>
      </c>
      <c r="S49" s="148">
        <v>3.5000000000000003E-2</v>
      </c>
      <c r="T49" s="157">
        <v>0.05</v>
      </c>
    </row>
    <row r="50" spans="1:20" x14ac:dyDescent="0.2">
      <c r="A50" s="73" t="s">
        <v>116</v>
      </c>
      <c r="B50" s="74"/>
      <c r="C50" s="75" t="s">
        <v>117</v>
      </c>
      <c r="D50" s="160">
        <v>4.2500000000000003E-2</v>
      </c>
      <c r="E50" s="161">
        <v>3.2000000000000002E-3</v>
      </c>
      <c r="F50" s="148"/>
      <c r="G50" s="148"/>
      <c r="H50" s="78"/>
      <c r="I50" s="151">
        <v>4.5700000000000005E-2</v>
      </c>
      <c r="J50" s="162">
        <v>2.5000000000000001E-2</v>
      </c>
      <c r="K50" s="150"/>
      <c r="L50" s="150"/>
      <c r="M50" s="151">
        <v>2.5000000000000001E-2</v>
      </c>
      <c r="N50" s="152">
        <v>0.01</v>
      </c>
      <c r="O50" s="153">
        <v>0.71</v>
      </c>
      <c r="P50" s="154">
        <v>0.25</v>
      </c>
      <c r="Q50" s="155">
        <v>0.52</v>
      </c>
      <c r="R50" s="156">
        <v>1.48</v>
      </c>
      <c r="S50" s="148">
        <v>3.5000000000000003E-2</v>
      </c>
      <c r="T50" s="157">
        <v>0.06</v>
      </c>
    </row>
    <row r="51" spans="1:20" x14ac:dyDescent="0.2">
      <c r="A51" s="73" t="s">
        <v>118</v>
      </c>
      <c r="B51" s="74"/>
      <c r="C51" s="75" t="s">
        <v>119</v>
      </c>
      <c r="D51" s="160">
        <v>4.2500000000000003E-2</v>
      </c>
      <c r="E51" s="161">
        <v>3.2000000000000002E-3</v>
      </c>
      <c r="F51" s="148"/>
      <c r="G51" s="148"/>
      <c r="H51" s="78"/>
      <c r="I51" s="151">
        <v>4.5700000000000005E-2</v>
      </c>
      <c r="J51" s="162">
        <v>2.5000000000000001E-2</v>
      </c>
      <c r="K51" s="150"/>
      <c r="L51" s="150"/>
      <c r="M51" s="151">
        <v>2.5000000000000001E-2</v>
      </c>
      <c r="N51" s="152">
        <v>0.01</v>
      </c>
      <c r="O51" s="153">
        <v>0.71</v>
      </c>
      <c r="P51" s="154">
        <v>0.25</v>
      </c>
      <c r="Q51" s="155">
        <v>0.52</v>
      </c>
      <c r="R51" s="156">
        <v>1.48</v>
      </c>
      <c r="S51" s="148">
        <v>3.5000000000000003E-2</v>
      </c>
      <c r="T51" s="157">
        <v>0.05</v>
      </c>
    </row>
    <row r="52" spans="1:20" x14ac:dyDescent="0.2">
      <c r="A52" s="73" t="s">
        <v>120</v>
      </c>
      <c r="B52" s="74"/>
      <c r="C52" s="75" t="s">
        <v>121</v>
      </c>
      <c r="D52" s="160">
        <v>4.2500000000000003E-2</v>
      </c>
      <c r="E52" s="161">
        <v>3.2000000000000002E-3</v>
      </c>
      <c r="F52" s="148"/>
      <c r="G52" s="148"/>
      <c r="H52" s="78"/>
      <c r="I52" s="151">
        <v>4.5700000000000005E-2</v>
      </c>
      <c r="J52" s="162">
        <v>2.5000000000000001E-2</v>
      </c>
      <c r="K52" s="150"/>
      <c r="L52" s="150"/>
      <c r="M52" s="151">
        <v>2.5000000000000001E-2</v>
      </c>
      <c r="N52" s="152">
        <v>0.01</v>
      </c>
      <c r="O52" s="153">
        <v>0.71</v>
      </c>
      <c r="P52" s="154">
        <v>0.25</v>
      </c>
      <c r="Q52" s="155">
        <v>0.52</v>
      </c>
      <c r="R52" s="156">
        <v>1.48</v>
      </c>
      <c r="S52" s="148">
        <v>3.5000000000000003E-2</v>
      </c>
      <c r="T52" s="157">
        <v>0.06</v>
      </c>
    </row>
    <row r="53" spans="1:20" x14ac:dyDescent="0.2">
      <c r="A53" s="73" t="s">
        <v>122</v>
      </c>
      <c r="B53" s="74"/>
      <c r="C53" s="75" t="s">
        <v>123</v>
      </c>
      <c r="D53" s="160">
        <v>4.2500000000000003E-2</v>
      </c>
      <c r="E53" s="161">
        <v>3.2000000000000002E-3</v>
      </c>
      <c r="F53" s="148"/>
      <c r="G53" s="148"/>
      <c r="H53" s="78"/>
      <c r="I53" s="151">
        <v>4.5700000000000005E-2</v>
      </c>
      <c r="J53" s="162">
        <v>2.5000000000000001E-2</v>
      </c>
      <c r="K53" s="150"/>
      <c r="L53" s="150"/>
      <c r="M53" s="151">
        <v>2.5000000000000001E-2</v>
      </c>
      <c r="N53" s="152">
        <v>0.01</v>
      </c>
      <c r="O53" s="153">
        <v>0.71</v>
      </c>
      <c r="P53" s="154">
        <v>0.25</v>
      </c>
      <c r="Q53" s="155">
        <v>0.52</v>
      </c>
      <c r="R53" s="156">
        <v>1.48</v>
      </c>
      <c r="S53" s="148">
        <v>3.5000000000000003E-2</v>
      </c>
      <c r="T53" s="157">
        <v>0.05</v>
      </c>
    </row>
    <row r="54" spans="1:20" x14ac:dyDescent="0.2">
      <c r="A54" s="73" t="s">
        <v>124</v>
      </c>
      <c r="B54" s="74"/>
      <c r="C54" s="75" t="s">
        <v>125</v>
      </c>
      <c r="D54" s="160">
        <v>4.2500000000000003E-2</v>
      </c>
      <c r="E54" s="161">
        <v>3.2000000000000002E-3</v>
      </c>
      <c r="F54" s="148"/>
      <c r="G54" s="148"/>
      <c r="H54" s="78"/>
      <c r="I54" s="151">
        <v>4.5700000000000005E-2</v>
      </c>
      <c r="J54" s="162">
        <v>2.5000000000000001E-2</v>
      </c>
      <c r="K54" s="150"/>
      <c r="L54" s="150"/>
      <c r="M54" s="151">
        <v>2.5000000000000001E-2</v>
      </c>
      <c r="N54" s="152">
        <v>0.01</v>
      </c>
      <c r="O54" s="153">
        <v>0.71</v>
      </c>
      <c r="P54" s="154">
        <v>0.25</v>
      </c>
      <c r="Q54" s="155">
        <v>0.52</v>
      </c>
      <c r="R54" s="156">
        <v>1.48</v>
      </c>
      <c r="S54" s="148"/>
      <c r="T54" s="157">
        <v>0.03</v>
      </c>
    </row>
    <row r="55" spans="1:20" x14ac:dyDescent="0.2">
      <c r="A55" s="73" t="s">
        <v>126</v>
      </c>
      <c r="B55" s="74"/>
      <c r="C55" s="75" t="s">
        <v>127</v>
      </c>
      <c r="D55" s="160">
        <v>4.2500000000000003E-2</v>
      </c>
      <c r="E55" s="161">
        <v>3.2000000000000002E-3</v>
      </c>
      <c r="F55" s="148"/>
      <c r="G55" s="148"/>
      <c r="H55" s="78"/>
      <c r="I55" s="151">
        <v>4.5700000000000005E-2</v>
      </c>
      <c r="J55" s="162">
        <v>2.5000000000000001E-2</v>
      </c>
      <c r="K55" s="150"/>
      <c r="L55" s="150"/>
      <c r="M55" s="151">
        <v>2.5000000000000001E-2</v>
      </c>
      <c r="N55" s="152">
        <v>0.01</v>
      </c>
      <c r="O55" s="153">
        <v>0.71</v>
      </c>
      <c r="P55" s="154">
        <v>0.25</v>
      </c>
      <c r="Q55" s="155">
        <v>0.52</v>
      </c>
      <c r="R55" s="156">
        <v>1.48</v>
      </c>
      <c r="S55" s="148">
        <v>3.5000000000000003E-2</v>
      </c>
      <c r="T55" s="157">
        <v>0.06</v>
      </c>
    </row>
    <row r="56" spans="1:20" x14ac:dyDescent="0.2">
      <c r="A56" s="73" t="s">
        <v>610</v>
      </c>
      <c r="B56" s="163" t="s">
        <v>228</v>
      </c>
      <c r="C56" s="84" t="s">
        <v>611</v>
      </c>
      <c r="D56" s="160">
        <v>4.2500000000000003E-2</v>
      </c>
      <c r="E56" s="161">
        <v>3.2000000000000002E-3</v>
      </c>
      <c r="F56" s="148"/>
      <c r="G56" s="148"/>
      <c r="H56" s="78"/>
      <c r="I56" s="151">
        <v>4.5700000000000005E-2</v>
      </c>
      <c r="J56" s="162">
        <v>2.5000000000000001E-2</v>
      </c>
      <c r="K56" s="150"/>
      <c r="L56" s="150"/>
      <c r="M56" s="151">
        <v>2.5000000000000001E-2</v>
      </c>
      <c r="N56" s="152">
        <v>0.01</v>
      </c>
      <c r="O56" s="153">
        <v>0.71</v>
      </c>
      <c r="P56" s="154">
        <v>0.25</v>
      </c>
      <c r="Q56" s="155">
        <v>0.52</v>
      </c>
      <c r="R56" s="156">
        <v>1.48</v>
      </c>
      <c r="S56" s="148"/>
      <c r="T56" s="157"/>
    </row>
    <row r="57" spans="1:20" ht="6" customHeight="1" x14ac:dyDescent="0.2">
      <c r="A57" s="80"/>
      <c r="B57" s="81"/>
      <c r="C57" s="81"/>
      <c r="D57" s="82"/>
      <c r="E57" s="82"/>
      <c r="F57" s="82"/>
      <c r="G57" s="82"/>
      <c r="H57" s="82"/>
      <c r="I57" s="82"/>
      <c r="J57" s="82"/>
      <c r="K57" s="82"/>
      <c r="L57" s="82"/>
      <c r="M57" s="82"/>
      <c r="N57" s="82"/>
      <c r="O57" s="158"/>
      <c r="P57" s="158"/>
      <c r="Q57" s="158"/>
      <c r="R57" s="158"/>
      <c r="S57" s="82"/>
      <c r="T57" s="159"/>
    </row>
    <row r="58" spans="1:20" x14ac:dyDescent="0.2">
      <c r="A58" s="73" t="s">
        <v>128</v>
      </c>
      <c r="B58" s="74"/>
      <c r="C58" s="75" t="s">
        <v>129</v>
      </c>
      <c r="D58" s="160">
        <v>4.2500000000000003E-2</v>
      </c>
      <c r="E58" s="161">
        <v>3.2000000000000002E-3</v>
      </c>
      <c r="F58" s="148"/>
      <c r="G58" s="148"/>
      <c r="H58" s="78"/>
      <c r="I58" s="151">
        <v>4.5700000000000005E-2</v>
      </c>
      <c r="J58" s="162">
        <v>2.5000000000000001E-2</v>
      </c>
      <c r="K58" s="150"/>
      <c r="L58" s="150"/>
      <c r="M58" s="151">
        <v>2.5000000000000001E-2</v>
      </c>
      <c r="N58" s="152">
        <v>0.01</v>
      </c>
      <c r="O58" s="153">
        <v>0.71</v>
      </c>
      <c r="P58" s="154">
        <v>0.25</v>
      </c>
      <c r="Q58" s="155">
        <v>0.52</v>
      </c>
      <c r="R58" s="156">
        <v>1.48</v>
      </c>
      <c r="S58" s="148"/>
      <c r="T58" s="157"/>
    </row>
    <row r="59" spans="1:20" x14ac:dyDescent="0.2">
      <c r="A59" s="73" t="s">
        <v>130</v>
      </c>
      <c r="B59" s="74"/>
      <c r="C59" s="75" t="s">
        <v>131</v>
      </c>
      <c r="D59" s="160">
        <v>4.2500000000000003E-2</v>
      </c>
      <c r="E59" s="161">
        <v>3.2000000000000002E-3</v>
      </c>
      <c r="F59" s="148">
        <v>0.01</v>
      </c>
      <c r="G59" s="148"/>
      <c r="H59" s="78"/>
      <c r="I59" s="151">
        <v>5.5700000000000006E-2</v>
      </c>
      <c r="J59" s="162">
        <v>2.5000000000000001E-2</v>
      </c>
      <c r="K59" s="150"/>
      <c r="L59" s="150"/>
      <c r="M59" s="151">
        <v>2.5000000000000001E-2</v>
      </c>
      <c r="N59" s="152">
        <v>0.01</v>
      </c>
      <c r="O59" s="153">
        <v>0.71</v>
      </c>
      <c r="P59" s="154">
        <v>0.25</v>
      </c>
      <c r="Q59" s="155">
        <v>0.52</v>
      </c>
      <c r="R59" s="156">
        <v>1.48</v>
      </c>
      <c r="S59" s="148">
        <v>3.5000000000000003E-2</v>
      </c>
      <c r="T59" s="157"/>
    </row>
    <row r="60" spans="1:20" x14ac:dyDescent="0.2">
      <c r="A60" s="73" t="s">
        <v>132</v>
      </c>
      <c r="B60" s="74"/>
      <c r="C60" s="75" t="s">
        <v>133</v>
      </c>
      <c r="D60" s="160">
        <v>4.2500000000000003E-2</v>
      </c>
      <c r="E60" s="161">
        <v>3.2000000000000002E-3</v>
      </c>
      <c r="F60" s="148">
        <v>0.01</v>
      </c>
      <c r="G60" s="148"/>
      <c r="H60" s="78"/>
      <c r="I60" s="151">
        <v>5.5700000000000006E-2</v>
      </c>
      <c r="J60" s="162">
        <v>2.5000000000000001E-2</v>
      </c>
      <c r="K60" s="150"/>
      <c r="L60" s="150"/>
      <c r="M60" s="151">
        <v>2.5000000000000001E-2</v>
      </c>
      <c r="N60" s="152">
        <v>0.01</v>
      </c>
      <c r="O60" s="153">
        <v>0.71</v>
      </c>
      <c r="P60" s="154">
        <v>0.25</v>
      </c>
      <c r="Q60" s="155">
        <v>0.52</v>
      </c>
      <c r="R60" s="156">
        <v>1.48</v>
      </c>
      <c r="S60" s="148">
        <v>3.5000000000000003E-2</v>
      </c>
      <c r="T60" s="157">
        <v>0.06</v>
      </c>
    </row>
    <row r="61" spans="1:20" x14ac:dyDescent="0.2">
      <c r="A61" s="73" t="s">
        <v>134</v>
      </c>
      <c r="B61" s="74"/>
      <c r="C61" s="75" t="s">
        <v>135</v>
      </c>
      <c r="D61" s="160">
        <v>4.2500000000000003E-2</v>
      </c>
      <c r="E61" s="161">
        <v>3.2000000000000002E-3</v>
      </c>
      <c r="F61" s="148"/>
      <c r="G61" s="148"/>
      <c r="H61" s="78"/>
      <c r="I61" s="151">
        <v>4.5700000000000005E-2</v>
      </c>
      <c r="J61" s="162">
        <v>2.5000000000000001E-2</v>
      </c>
      <c r="K61" s="150"/>
      <c r="L61" s="150"/>
      <c r="M61" s="151">
        <v>2.5000000000000001E-2</v>
      </c>
      <c r="N61" s="152">
        <v>0.01</v>
      </c>
      <c r="O61" s="153">
        <v>0.71</v>
      </c>
      <c r="P61" s="154">
        <v>0.25</v>
      </c>
      <c r="Q61" s="155">
        <v>0.52</v>
      </c>
      <c r="R61" s="156">
        <v>1.48</v>
      </c>
      <c r="S61" s="148"/>
      <c r="T61" s="157"/>
    </row>
    <row r="62" spans="1:20" x14ac:dyDescent="0.2">
      <c r="A62" s="73" t="s">
        <v>136</v>
      </c>
      <c r="B62" s="74"/>
      <c r="C62" s="75" t="s">
        <v>137</v>
      </c>
      <c r="D62" s="160">
        <v>4.2500000000000003E-2</v>
      </c>
      <c r="E62" s="161">
        <v>3.2000000000000002E-3</v>
      </c>
      <c r="F62" s="148"/>
      <c r="G62" s="148"/>
      <c r="H62" s="78"/>
      <c r="I62" s="151">
        <v>4.5700000000000005E-2</v>
      </c>
      <c r="J62" s="162">
        <v>2.5000000000000001E-2</v>
      </c>
      <c r="K62" s="150"/>
      <c r="L62" s="150"/>
      <c r="M62" s="151">
        <v>2.5000000000000001E-2</v>
      </c>
      <c r="N62" s="152">
        <v>0.01</v>
      </c>
      <c r="O62" s="153">
        <v>0.71</v>
      </c>
      <c r="P62" s="154">
        <v>0.25</v>
      </c>
      <c r="Q62" s="155">
        <v>0.52</v>
      </c>
      <c r="R62" s="156">
        <v>1.48</v>
      </c>
      <c r="S62" s="148">
        <v>3.5000000000000003E-2</v>
      </c>
      <c r="T62" s="157">
        <v>0.06</v>
      </c>
    </row>
    <row r="63" spans="1:20" x14ac:dyDescent="0.2">
      <c r="A63" s="73" t="s">
        <v>138</v>
      </c>
      <c r="B63" s="74"/>
      <c r="C63" s="75" t="s">
        <v>139</v>
      </c>
      <c r="D63" s="160">
        <v>4.2500000000000003E-2</v>
      </c>
      <c r="E63" s="161">
        <v>3.2000000000000002E-3</v>
      </c>
      <c r="F63" s="148"/>
      <c r="G63" s="148"/>
      <c r="H63" s="78"/>
      <c r="I63" s="151">
        <v>4.5700000000000005E-2</v>
      </c>
      <c r="J63" s="162">
        <v>2.5000000000000001E-2</v>
      </c>
      <c r="K63" s="150"/>
      <c r="L63" s="150"/>
      <c r="M63" s="151">
        <v>2.5000000000000001E-2</v>
      </c>
      <c r="N63" s="152">
        <v>0.01</v>
      </c>
      <c r="O63" s="153">
        <v>0.71</v>
      </c>
      <c r="P63" s="154">
        <v>0.25</v>
      </c>
      <c r="Q63" s="155">
        <v>0.52</v>
      </c>
      <c r="R63" s="156">
        <v>1.48</v>
      </c>
      <c r="S63" s="148">
        <v>3.5000000000000003E-2</v>
      </c>
      <c r="T63" s="157">
        <v>0.06</v>
      </c>
    </row>
    <row r="64" spans="1:20" ht="6" customHeight="1" x14ac:dyDescent="0.2">
      <c r="A64" s="80"/>
      <c r="B64" s="81"/>
      <c r="C64" s="81"/>
      <c r="D64" s="82"/>
      <c r="E64" s="82"/>
      <c r="F64" s="82"/>
      <c r="G64" s="82"/>
      <c r="H64" s="82"/>
      <c r="I64" s="82"/>
      <c r="J64" s="82"/>
      <c r="K64" s="82"/>
      <c r="L64" s="82"/>
      <c r="M64" s="82"/>
      <c r="N64" s="82"/>
      <c r="O64" s="158"/>
      <c r="P64" s="158"/>
      <c r="Q64" s="158"/>
      <c r="R64" s="158"/>
      <c r="S64" s="82"/>
      <c r="T64" s="159"/>
    </row>
    <row r="65" spans="1:20" x14ac:dyDescent="0.2">
      <c r="A65" s="73" t="s">
        <v>140</v>
      </c>
      <c r="B65" s="74"/>
      <c r="C65" s="75" t="s">
        <v>141</v>
      </c>
      <c r="D65" s="164">
        <v>4.2500000000000003E-2</v>
      </c>
      <c r="E65" s="165">
        <v>3.2000000000000002E-3</v>
      </c>
      <c r="F65" s="148"/>
      <c r="G65" s="148"/>
      <c r="H65" s="78"/>
      <c r="I65" s="151">
        <v>4.5700000000000005E-2</v>
      </c>
      <c r="J65" s="166">
        <v>2.5000000000000001E-2</v>
      </c>
      <c r="K65" s="150"/>
      <c r="L65" s="150"/>
      <c r="M65" s="151">
        <v>2.5000000000000001E-2</v>
      </c>
      <c r="N65" s="152">
        <v>0.01</v>
      </c>
      <c r="O65" s="153">
        <v>0.71</v>
      </c>
      <c r="P65" s="154">
        <v>0.25</v>
      </c>
      <c r="Q65" s="155">
        <v>0.52</v>
      </c>
      <c r="R65" s="156">
        <v>1.48</v>
      </c>
      <c r="S65" s="148"/>
      <c r="T65" s="157"/>
    </row>
    <row r="66" spans="1:20" x14ac:dyDescent="0.2">
      <c r="A66" s="73" t="s">
        <v>1127</v>
      </c>
      <c r="B66" s="74"/>
      <c r="C66" s="75" t="s">
        <v>1128</v>
      </c>
      <c r="D66" s="164">
        <v>4.2500000000000003E-2</v>
      </c>
      <c r="E66" s="165">
        <v>3.2000000000000002E-3</v>
      </c>
      <c r="F66" s="148"/>
      <c r="G66" s="148"/>
      <c r="H66" s="78"/>
      <c r="I66" s="151">
        <v>4.5700000000000005E-2</v>
      </c>
      <c r="J66" s="166">
        <v>2.5000000000000001E-2</v>
      </c>
      <c r="K66" s="150"/>
      <c r="L66" s="150"/>
      <c r="M66" s="151">
        <v>2.5000000000000001E-2</v>
      </c>
      <c r="N66" s="152">
        <v>0.01</v>
      </c>
      <c r="O66" s="153">
        <v>0.71</v>
      </c>
      <c r="P66" s="154">
        <v>0.25</v>
      </c>
      <c r="Q66" s="155">
        <v>0.52</v>
      </c>
      <c r="R66" s="156">
        <v>1.48</v>
      </c>
      <c r="S66" s="148"/>
      <c r="T66" s="157"/>
    </row>
    <row r="67" spans="1:20" x14ac:dyDescent="0.2">
      <c r="A67" s="73" t="s">
        <v>142</v>
      </c>
      <c r="B67" s="74"/>
      <c r="C67" s="75" t="s">
        <v>143</v>
      </c>
      <c r="D67" s="164">
        <v>4.2500000000000003E-2</v>
      </c>
      <c r="E67" s="165">
        <v>3.2000000000000002E-3</v>
      </c>
      <c r="F67" s="148">
        <v>0.01</v>
      </c>
      <c r="G67" s="148"/>
      <c r="H67" s="78"/>
      <c r="I67" s="151">
        <v>5.5700000000000006E-2</v>
      </c>
      <c r="J67" s="166">
        <v>2.5000000000000001E-2</v>
      </c>
      <c r="K67" s="150"/>
      <c r="L67" s="150"/>
      <c r="M67" s="151">
        <v>2.5000000000000001E-2</v>
      </c>
      <c r="N67" s="152">
        <v>0.01</v>
      </c>
      <c r="O67" s="153">
        <v>0.71</v>
      </c>
      <c r="P67" s="154">
        <v>0.25</v>
      </c>
      <c r="Q67" s="155">
        <v>0.52</v>
      </c>
      <c r="R67" s="156">
        <v>1.48</v>
      </c>
      <c r="S67" s="148"/>
      <c r="T67" s="157"/>
    </row>
    <row r="68" spans="1:20" ht="6" customHeight="1" x14ac:dyDescent="0.2">
      <c r="A68" s="80"/>
      <c r="B68" s="81"/>
      <c r="C68" s="81"/>
      <c r="D68" s="82"/>
      <c r="E68" s="82"/>
      <c r="F68" s="82"/>
      <c r="G68" s="82"/>
      <c r="H68" s="82"/>
      <c r="I68" s="82"/>
      <c r="J68" s="82"/>
      <c r="K68" s="82"/>
      <c r="L68" s="82"/>
      <c r="M68" s="82"/>
      <c r="N68" s="82"/>
      <c r="O68" s="158"/>
      <c r="P68" s="158"/>
      <c r="Q68" s="158"/>
      <c r="R68" s="158"/>
      <c r="S68" s="82"/>
      <c r="T68" s="159"/>
    </row>
    <row r="69" spans="1:20" x14ac:dyDescent="0.2">
      <c r="A69" s="73" t="s">
        <v>144</v>
      </c>
      <c r="B69" s="74"/>
      <c r="C69" s="75" t="s">
        <v>145</v>
      </c>
      <c r="D69" s="160">
        <v>4.2500000000000003E-2</v>
      </c>
      <c r="E69" s="167">
        <v>3.2000000000000002E-3</v>
      </c>
      <c r="F69" s="148"/>
      <c r="G69" s="148"/>
      <c r="H69" s="78"/>
      <c r="I69" s="151">
        <v>4.5700000000000005E-2</v>
      </c>
      <c r="J69" s="162">
        <v>2.5000000000000001E-2</v>
      </c>
      <c r="K69" s="150">
        <v>0.03</v>
      </c>
      <c r="L69" s="150">
        <v>0.04</v>
      </c>
      <c r="M69" s="151">
        <v>9.5000000000000001E-2</v>
      </c>
      <c r="N69" s="152">
        <v>0.01</v>
      </c>
      <c r="O69" s="153">
        <v>0.71</v>
      </c>
      <c r="P69" s="154">
        <v>0.25</v>
      </c>
      <c r="Q69" s="155">
        <v>0.52</v>
      </c>
      <c r="R69" s="156">
        <v>1.48</v>
      </c>
      <c r="S69" s="148"/>
      <c r="T69" s="157"/>
    </row>
    <row r="70" spans="1:20" x14ac:dyDescent="0.2">
      <c r="A70" s="73" t="s">
        <v>146</v>
      </c>
      <c r="B70" s="74"/>
      <c r="C70" s="75" t="s">
        <v>147</v>
      </c>
      <c r="D70" s="160">
        <v>4.2500000000000003E-2</v>
      </c>
      <c r="E70" s="161">
        <v>3.2000000000000002E-3</v>
      </c>
      <c r="F70" s="148"/>
      <c r="G70" s="148"/>
      <c r="H70" s="78"/>
      <c r="I70" s="151">
        <v>4.5700000000000005E-2</v>
      </c>
      <c r="J70" s="162">
        <v>2.5000000000000001E-2</v>
      </c>
      <c r="K70" s="150">
        <v>0.03</v>
      </c>
      <c r="L70" s="150">
        <v>0.04</v>
      </c>
      <c r="M70" s="151">
        <v>9.5000000000000001E-2</v>
      </c>
      <c r="N70" s="152">
        <v>0.01</v>
      </c>
      <c r="O70" s="153">
        <v>0.71</v>
      </c>
      <c r="P70" s="154">
        <v>0.25</v>
      </c>
      <c r="Q70" s="155">
        <v>0.52</v>
      </c>
      <c r="R70" s="156">
        <v>1.48</v>
      </c>
      <c r="S70" s="148">
        <v>3.5000000000000003E-2</v>
      </c>
      <c r="T70" s="157">
        <v>0.06</v>
      </c>
    </row>
    <row r="71" spans="1:20" x14ac:dyDescent="0.2">
      <c r="A71" s="73" t="s">
        <v>148</v>
      </c>
      <c r="B71" s="74"/>
      <c r="C71" s="75" t="s">
        <v>149</v>
      </c>
      <c r="D71" s="160">
        <v>4.2500000000000003E-2</v>
      </c>
      <c r="E71" s="161">
        <v>3.2000000000000002E-3</v>
      </c>
      <c r="F71" s="148"/>
      <c r="G71" s="148"/>
      <c r="H71" s="78"/>
      <c r="I71" s="151">
        <v>4.5700000000000005E-2</v>
      </c>
      <c r="J71" s="162">
        <v>2.5000000000000001E-2</v>
      </c>
      <c r="K71" s="150">
        <v>0.03</v>
      </c>
      <c r="L71" s="150">
        <v>0.04</v>
      </c>
      <c r="M71" s="151">
        <v>9.5000000000000001E-2</v>
      </c>
      <c r="N71" s="152">
        <v>0.01</v>
      </c>
      <c r="O71" s="153">
        <v>0.71</v>
      </c>
      <c r="P71" s="154">
        <v>0.25</v>
      </c>
      <c r="Q71" s="155">
        <v>0.52</v>
      </c>
      <c r="R71" s="156">
        <v>1.48</v>
      </c>
      <c r="S71" s="148">
        <v>3.5000000000000003E-2</v>
      </c>
      <c r="T71" s="157">
        <v>0.06</v>
      </c>
    </row>
    <row r="72" spans="1:20" x14ac:dyDescent="0.2">
      <c r="A72" s="73" t="s">
        <v>150</v>
      </c>
      <c r="B72" s="74"/>
      <c r="C72" s="75" t="s">
        <v>151</v>
      </c>
      <c r="D72" s="160">
        <v>4.2500000000000003E-2</v>
      </c>
      <c r="E72" s="161">
        <v>3.2000000000000002E-3</v>
      </c>
      <c r="F72" s="148">
        <v>0.01</v>
      </c>
      <c r="G72" s="148"/>
      <c r="H72" s="78"/>
      <c r="I72" s="151">
        <v>5.5700000000000006E-2</v>
      </c>
      <c r="J72" s="162">
        <v>2.5000000000000001E-2</v>
      </c>
      <c r="K72" s="150">
        <v>0.03</v>
      </c>
      <c r="L72" s="150">
        <v>0.04</v>
      </c>
      <c r="M72" s="151">
        <v>9.5000000000000001E-2</v>
      </c>
      <c r="N72" s="152">
        <v>0.01</v>
      </c>
      <c r="O72" s="153">
        <v>0.71</v>
      </c>
      <c r="P72" s="154">
        <v>0.25</v>
      </c>
      <c r="Q72" s="155">
        <v>0.52</v>
      </c>
      <c r="R72" s="156">
        <v>1.48</v>
      </c>
      <c r="S72" s="148">
        <v>3.5000000000000003E-2</v>
      </c>
      <c r="T72" s="157">
        <v>0.06</v>
      </c>
    </row>
    <row r="73" spans="1:20" x14ac:dyDescent="0.2">
      <c r="A73" s="73" t="s">
        <v>152</v>
      </c>
      <c r="B73" s="74"/>
      <c r="C73" s="75" t="s">
        <v>153</v>
      </c>
      <c r="D73" s="160">
        <v>4.2500000000000003E-2</v>
      </c>
      <c r="E73" s="161">
        <v>3.2000000000000002E-3</v>
      </c>
      <c r="F73" s="148"/>
      <c r="G73" s="148"/>
      <c r="H73" s="78"/>
      <c r="I73" s="151">
        <v>4.5700000000000005E-2</v>
      </c>
      <c r="J73" s="162">
        <v>2.5000000000000001E-2</v>
      </c>
      <c r="K73" s="150">
        <v>0.03</v>
      </c>
      <c r="L73" s="150">
        <v>0.04</v>
      </c>
      <c r="M73" s="151">
        <v>9.5000000000000001E-2</v>
      </c>
      <c r="N73" s="152">
        <v>0.01</v>
      </c>
      <c r="O73" s="153">
        <v>0.71</v>
      </c>
      <c r="P73" s="154">
        <v>0.25</v>
      </c>
      <c r="Q73" s="155">
        <v>0.52</v>
      </c>
      <c r="R73" s="156">
        <v>1.48</v>
      </c>
      <c r="S73" s="148"/>
      <c r="T73" s="157"/>
    </row>
    <row r="74" spans="1:20" x14ac:dyDescent="0.2">
      <c r="A74" s="73" t="s">
        <v>154</v>
      </c>
      <c r="B74" s="74"/>
      <c r="C74" s="75" t="s">
        <v>155</v>
      </c>
      <c r="D74" s="160">
        <v>4.2500000000000003E-2</v>
      </c>
      <c r="E74" s="161">
        <v>3.2000000000000002E-3</v>
      </c>
      <c r="F74" s="148">
        <v>0.01</v>
      </c>
      <c r="G74" s="148"/>
      <c r="H74" s="78"/>
      <c r="I74" s="151">
        <v>5.5700000000000006E-2</v>
      </c>
      <c r="J74" s="162">
        <v>2.5000000000000001E-2</v>
      </c>
      <c r="K74" s="150">
        <v>0.03</v>
      </c>
      <c r="L74" s="150">
        <v>0.04</v>
      </c>
      <c r="M74" s="151">
        <v>9.5000000000000001E-2</v>
      </c>
      <c r="N74" s="152">
        <v>0.01</v>
      </c>
      <c r="O74" s="153">
        <v>0.71</v>
      </c>
      <c r="P74" s="154">
        <v>0.25</v>
      </c>
      <c r="Q74" s="155">
        <v>0.52</v>
      </c>
      <c r="R74" s="156">
        <v>1.48</v>
      </c>
      <c r="S74" s="148">
        <v>3.5000000000000003E-2</v>
      </c>
      <c r="T74" s="157">
        <v>0.06</v>
      </c>
    </row>
    <row r="75" spans="1:20" x14ac:dyDescent="0.2">
      <c r="A75" s="73" t="s">
        <v>156</v>
      </c>
      <c r="B75" s="74"/>
      <c r="C75" s="75" t="s">
        <v>157</v>
      </c>
      <c r="D75" s="160">
        <v>4.2500000000000003E-2</v>
      </c>
      <c r="E75" s="161">
        <v>3.2000000000000002E-3</v>
      </c>
      <c r="F75" s="148"/>
      <c r="G75" s="148"/>
      <c r="H75" s="78"/>
      <c r="I75" s="151">
        <v>4.5700000000000005E-2</v>
      </c>
      <c r="J75" s="162">
        <v>2.5000000000000001E-2</v>
      </c>
      <c r="K75" s="150">
        <v>0.03</v>
      </c>
      <c r="L75" s="150">
        <v>0.04</v>
      </c>
      <c r="M75" s="151">
        <v>9.5000000000000001E-2</v>
      </c>
      <c r="N75" s="152">
        <v>0.01</v>
      </c>
      <c r="O75" s="153">
        <v>0.71</v>
      </c>
      <c r="P75" s="154">
        <v>0.25</v>
      </c>
      <c r="Q75" s="155">
        <v>0.52</v>
      </c>
      <c r="R75" s="156">
        <v>1.48</v>
      </c>
      <c r="S75" s="148">
        <v>3.5000000000000003E-2</v>
      </c>
      <c r="T75" s="157">
        <v>0.06</v>
      </c>
    </row>
    <row r="76" spans="1:20" x14ac:dyDescent="0.2">
      <c r="A76" s="73" t="s">
        <v>158</v>
      </c>
      <c r="B76" s="74"/>
      <c r="C76" s="75" t="s">
        <v>159</v>
      </c>
      <c r="D76" s="160">
        <v>4.2500000000000003E-2</v>
      </c>
      <c r="E76" s="161">
        <v>3.2000000000000002E-3</v>
      </c>
      <c r="F76" s="148">
        <v>0.01</v>
      </c>
      <c r="G76" s="148"/>
      <c r="H76" s="78"/>
      <c r="I76" s="151">
        <v>5.5700000000000006E-2</v>
      </c>
      <c r="J76" s="162">
        <v>2.5000000000000001E-2</v>
      </c>
      <c r="K76" s="150">
        <v>0.03</v>
      </c>
      <c r="L76" s="150">
        <v>0.04</v>
      </c>
      <c r="M76" s="151">
        <v>9.5000000000000001E-2</v>
      </c>
      <c r="N76" s="152">
        <v>0.01</v>
      </c>
      <c r="O76" s="153">
        <v>0.71</v>
      </c>
      <c r="P76" s="154">
        <v>0.25</v>
      </c>
      <c r="Q76" s="155">
        <v>0.52</v>
      </c>
      <c r="R76" s="156">
        <v>1.48</v>
      </c>
      <c r="S76" s="148">
        <v>3.5000000000000003E-2</v>
      </c>
      <c r="T76" s="157">
        <v>0.06</v>
      </c>
    </row>
    <row r="77" spans="1:20" x14ac:dyDescent="0.2">
      <c r="A77" s="73" t="s">
        <v>160</v>
      </c>
      <c r="B77" s="74"/>
      <c r="C77" s="75" t="s">
        <v>161</v>
      </c>
      <c r="D77" s="160">
        <v>4.2500000000000003E-2</v>
      </c>
      <c r="E77" s="161">
        <v>3.2000000000000002E-3</v>
      </c>
      <c r="F77" s="148">
        <v>0.01</v>
      </c>
      <c r="G77" s="148"/>
      <c r="H77" s="78"/>
      <c r="I77" s="151">
        <v>5.5700000000000006E-2</v>
      </c>
      <c r="J77" s="162">
        <v>2.5000000000000001E-2</v>
      </c>
      <c r="K77" s="150">
        <v>0.03</v>
      </c>
      <c r="L77" s="150">
        <v>0.04</v>
      </c>
      <c r="M77" s="151">
        <v>9.5000000000000001E-2</v>
      </c>
      <c r="N77" s="152">
        <v>0.01</v>
      </c>
      <c r="O77" s="153">
        <v>0.71</v>
      </c>
      <c r="P77" s="154">
        <v>0.25</v>
      </c>
      <c r="Q77" s="155">
        <v>0.52</v>
      </c>
      <c r="R77" s="156">
        <v>1.48</v>
      </c>
      <c r="S77" s="148">
        <v>3.5000000000000003E-2</v>
      </c>
      <c r="T77" s="157">
        <v>0.06</v>
      </c>
    </row>
    <row r="78" spans="1:20" x14ac:dyDescent="0.2">
      <c r="A78" s="73" t="s">
        <v>162</v>
      </c>
      <c r="B78" s="74"/>
      <c r="C78" s="75" t="s">
        <v>163</v>
      </c>
      <c r="D78" s="160">
        <v>4.2500000000000003E-2</v>
      </c>
      <c r="E78" s="161">
        <v>3.2000000000000002E-3</v>
      </c>
      <c r="F78" s="148">
        <v>0.01</v>
      </c>
      <c r="G78" s="148"/>
      <c r="H78" s="78"/>
      <c r="I78" s="151">
        <v>5.5700000000000006E-2</v>
      </c>
      <c r="J78" s="162">
        <v>2.5000000000000001E-2</v>
      </c>
      <c r="K78" s="150">
        <v>0.03</v>
      </c>
      <c r="L78" s="150">
        <v>0.04</v>
      </c>
      <c r="M78" s="151">
        <v>9.5000000000000001E-2</v>
      </c>
      <c r="N78" s="152">
        <v>0.01</v>
      </c>
      <c r="O78" s="153">
        <v>0.71</v>
      </c>
      <c r="P78" s="154">
        <v>0.25</v>
      </c>
      <c r="Q78" s="155">
        <v>0.52</v>
      </c>
      <c r="R78" s="156">
        <v>1.48</v>
      </c>
      <c r="S78" s="148">
        <v>3.5000000000000003E-2</v>
      </c>
      <c r="T78" s="157">
        <v>0.06</v>
      </c>
    </row>
    <row r="79" spans="1:20" x14ac:dyDescent="0.2">
      <c r="A79" s="73" t="s">
        <v>164</v>
      </c>
      <c r="B79" s="74"/>
      <c r="C79" s="75" t="s">
        <v>165</v>
      </c>
      <c r="D79" s="160">
        <v>4.2500000000000003E-2</v>
      </c>
      <c r="E79" s="161">
        <v>3.2000000000000002E-3</v>
      </c>
      <c r="F79" s="148">
        <v>0.01</v>
      </c>
      <c r="G79" s="148"/>
      <c r="H79" s="78"/>
      <c r="I79" s="151">
        <v>5.5700000000000006E-2</v>
      </c>
      <c r="J79" s="162">
        <v>2.5000000000000001E-2</v>
      </c>
      <c r="K79" s="150">
        <v>0.03</v>
      </c>
      <c r="L79" s="150">
        <v>0.04</v>
      </c>
      <c r="M79" s="151">
        <v>9.5000000000000001E-2</v>
      </c>
      <c r="N79" s="152">
        <v>0.01</v>
      </c>
      <c r="O79" s="153">
        <v>0.71</v>
      </c>
      <c r="P79" s="154">
        <v>0.25</v>
      </c>
      <c r="Q79" s="155">
        <v>0.52</v>
      </c>
      <c r="R79" s="156">
        <v>1.48</v>
      </c>
      <c r="S79" s="148">
        <v>3.5000000000000003E-2</v>
      </c>
      <c r="T79" s="157">
        <v>0.06</v>
      </c>
    </row>
    <row r="80" spans="1:20" x14ac:dyDescent="0.2">
      <c r="A80" s="73" t="s">
        <v>166</v>
      </c>
      <c r="B80" s="74"/>
      <c r="C80" s="75" t="s">
        <v>167</v>
      </c>
      <c r="D80" s="160">
        <v>4.2500000000000003E-2</v>
      </c>
      <c r="E80" s="161">
        <v>3.2000000000000002E-3</v>
      </c>
      <c r="F80" s="148"/>
      <c r="G80" s="148"/>
      <c r="H80" s="78"/>
      <c r="I80" s="151">
        <v>4.5700000000000005E-2</v>
      </c>
      <c r="J80" s="162">
        <v>2.5000000000000001E-2</v>
      </c>
      <c r="K80" s="150">
        <v>0.03</v>
      </c>
      <c r="L80" s="150">
        <v>0.04</v>
      </c>
      <c r="M80" s="151">
        <v>9.5000000000000001E-2</v>
      </c>
      <c r="N80" s="152">
        <v>0.01</v>
      </c>
      <c r="O80" s="153">
        <v>0.71</v>
      </c>
      <c r="P80" s="154">
        <v>0.25</v>
      </c>
      <c r="Q80" s="155">
        <v>0.52</v>
      </c>
      <c r="R80" s="156">
        <v>1.48</v>
      </c>
      <c r="S80" s="148">
        <v>3.5000000000000003E-2</v>
      </c>
      <c r="T80" s="157">
        <v>0.06</v>
      </c>
    </row>
    <row r="81" spans="1:20" x14ac:dyDescent="0.2">
      <c r="A81" s="73" t="s">
        <v>168</v>
      </c>
      <c r="B81" s="74"/>
      <c r="C81" s="75" t="s">
        <v>169</v>
      </c>
      <c r="D81" s="160">
        <v>4.2500000000000003E-2</v>
      </c>
      <c r="E81" s="161">
        <v>3.2000000000000002E-3</v>
      </c>
      <c r="F81" s="148"/>
      <c r="G81" s="148"/>
      <c r="H81" s="78"/>
      <c r="I81" s="151">
        <v>4.5700000000000005E-2</v>
      </c>
      <c r="J81" s="162">
        <v>2.5000000000000001E-2</v>
      </c>
      <c r="K81" s="150">
        <v>0.03</v>
      </c>
      <c r="L81" s="150">
        <v>0.04</v>
      </c>
      <c r="M81" s="151">
        <v>9.5000000000000001E-2</v>
      </c>
      <c r="N81" s="152">
        <v>0.01</v>
      </c>
      <c r="O81" s="153">
        <v>0.71</v>
      </c>
      <c r="P81" s="154">
        <v>0.25</v>
      </c>
      <c r="Q81" s="155">
        <v>0.52</v>
      </c>
      <c r="R81" s="156">
        <v>1.48</v>
      </c>
      <c r="S81" s="148">
        <v>3.5000000000000003E-2</v>
      </c>
      <c r="T81" s="157">
        <v>0.06</v>
      </c>
    </row>
    <row r="82" spans="1:20" x14ac:dyDescent="0.2">
      <c r="A82" s="73" t="s">
        <v>170</v>
      </c>
      <c r="B82" s="74"/>
      <c r="C82" s="75" t="s">
        <v>171</v>
      </c>
      <c r="D82" s="160">
        <v>4.2500000000000003E-2</v>
      </c>
      <c r="E82" s="161">
        <v>3.2000000000000002E-3</v>
      </c>
      <c r="F82" s="148">
        <v>0.01</v>
      </c>
      <c r="G82" s="148"/>
      <c r="H82" s="78"/>
      <c r="I82" s="151">
        <v>5.5700000000000006E-2</v>
      </c>
      <c r="J82" s="162">
        <v>2.5000000000000001E-2</v>
      </c>
      <c r="K82" s="150">
        <v>0.03</v>
      </c>
      <c r="L82" s="150">
        <v>0.04</v>
      </c>
      <c r="M82" s="151">
        <v>9.5000000000000001E-2</v>
      </c>
      <c r="N82" s="152">
        <v>0.01</v>
      </c>
      <c r="O82" s="153">
        <v>0.71</v>
      </c>
      <c r="P82" s="154">
        <v>0.25</v>
      </c>
      <c r="Q82" s="155">
        <v>0.52</v>
      </c>
      <c r="R82" s="156">
        <v>1.48</v>
      </c>
      <c r="S82" s="148">
        <v>0.02</v>
      </c>
      <c r="T82" s="157">
        <v>0.06</v>
      </c>
    </row>
    <row r="83" spans="1:20" x14ac:dyDescent="0.2">
      <c r="A83" s="73" t="s">
        <v>172</v>
      </c>
      <c r="B83" s="74"/>
      <c r="C83" s="75" t="s">
        <v>173</v>
      </c>
      <c r="D83" s="160">
        <v>4.2500000000000003E-2</v>
      </c>
      <c r="E83" s="161">
        <v>3.2000000000000002E-3</v>
      </c>
      <c r="F83" s="148"/>
      <c r="G83" s="148"/>
      <c r="H83" s="78"/>
      <c r="I83" s="151">
        <v>4.5700000000000005E-2</v>
      </c>
      <c r="J83" s="162">
        <v>2.5000000000000001E-2</v>
      </c>
      <c r="K83" s="150">
        <v>0.03</v>
      </c>
      <c r="L83" s="150">
        <v>0.04</v>
      </c>
      <c r="M83" s="151">
        <v>9.5000000000000001E-2</v>
      </c>
      <c r="N83" s="152">
        <v>0.01</v>
      </c>
      <c r="O83" s="153">
        <v>0.71</v>
      </c>
      <c r="P83" s="154">
        <v>0.25</v>
      </c>
      <c r="Q83" s="155">
        <v>0.52</v>
      </c>
      <c r="R83" s="156">
        <v>1.48</v>
      </c>
      <c r="S83" s="148">
        <v>3.5000000000000003E-2</v>
      </c>
      <c r="T83" s="157">
        <v>0.06</v>
      </c>
    </row>
    <row r="84" spans="1:20" x14ac:dyDescent="0.2">
      <c r="A84" s="73" t="s">
        <v>174</v>
      </c>
      <c r="B84" s="74"/>
      <c r="C84" s="75" t="s">
        <v>175</v>
      </c>
      <c r="D84" s="160">
        <v>4.2500000000000003E-2</v>
      </c>
      <c r="E84" s="161">
        <v>3.2000000000000002E-3</v>
      </c>
      <c r="F84" s="148">
        <v>0.01</v>
      </c>
      <c r="G84" s="168"/>
      <c r="H84" s="78"/>
      <c r="I84" s="151">
        <v>5.5700000000000006E-2</v>
      </c>
      <c r="J84" s="162">
        <v>2.5000000000000001E-2</v>
      </c>
      <c r="K84" s="150">
        <v>0.03</v>
      </c>
      <c r="L84" s="150">
        <v>0.04</v>
      </c>
      <c r="M84" s="151">
        <v>9.5000000000000001E-2</v>
      </c>
      <c r="N84" s="152">
        <v>0.01</v>
      </c>
      <c r="O84" s="153">
        <v>0.71</v>
      </c>
      <c r="P84" s="154">
        <v>0.25</v>
      </c>
      <c r="Q84" s="155">
        <v>0.52</v>
      </c>
      <c r="R84" s="156">
        <v>1.48</v>
      </c>
      <c r="S84" s="148">
        <v>3.5000000000000003E-2</v>
      </c>
      <c r="T84" s="157">
        <v>0.06</v>
      </c>
    </row>
    <row r="85" spans="1:20" x14ac:dyDescent="0.2">
      <c r="A85" s="73" t="s">
        <v>1096</v>
      </c>
      <c r="B85" s="74" t="s">
        <v>228</v>
      </c>
      <c r="C85" s="84" t="s">
        <v>667</v>
      </c>
      <c r="D85" s="160">
        <v>4.2500000000000003E-2</v>
      </c>
      <c r="E85" s="167">
        <v>3.2000000000000002E-3</v>
      </c>
      <c r="F85" s="148"/>
      <c r="G85" s="148"/>
      <c r="H85" s="78"/>
      <c r="I85" s="151">
        <v>4.5700000000000005E-2</v>
      </c>
      <c r="J85" s="162">
        <v>2.5000000000000001E-2</v>
      </c>
      <c r="K85" s="150">
        <v>0.03</v>
      </c>
      <c r="L85" s="150">
        <v>0.04</v>
      </c>
      <c r="M85" s="151">
        <v>9.5000000000000001E-2</v>
      </c>
      <c r="N85" s="152">
        <v>0.01</v>
      </c>
      <c r="O85" s="153">
        <v>0.71</v>
      </c>
      <c r="P85" s="154">
        <v>0.25</v>
      </c>
      <c r="Q85" s="155">
        <v>0.52</v>
      </c>
      <c r="R85" s="156">
        <v>1.48</v>
      </c>
      <c r="S85" s="148">
        <v>3.5000000000000003E-2</v>
      </c>
      <c r="T85" s="157">
        <v>0.06</v>
      </c>
    </row>
    <row r="86" spans="1:20" x14ac:dyDescent="0.2">
      <c r="A86" s="85" t="s">
        <v>1097</v>
      </c>
      <c r="B86" s="83" t="s">
        <v>228</v>
      </c>
      <c r="C86" s="84" t="s">
        <v>677</v>
      </c>
      <c r="D86" s="160">
        <v>4.2500000000000003E-2</v>
      </c>
      <c r="E86" s="161">
        <v>3.2000000000000002E-3</v>
      </c>
      <c r="F86" s="148"/>
      <c r="G86" s="148"/>
      <c r="H86" s="78"/>
      <c r="I86" s="151">
        <v>4.5700000000000005E-2</v>
      </c>
      <c r="J86" s="162">
        <v>2.5000000000000001E-2</v>
      </c>
      <c r="K86" s="150">
        <v>0.03</v>
      </c>
      <c r="L86" s="150">
        <v>0.04</v>
      </c>
      <c r="M86" s="151">
        <v>9.5000000000000001E-2</v>
      </c>
      <c r="N86" s="152">
        <v>0.01</v>
      </c>
      <c r="O86" s="153">
        <v>0.71</v>
      </c>
      <c r="P86" s="154">
        <v>0.25</v>
      </c>
      <c r="Q86" s="155">
        <v>0.52</v>
      </c>
      <c r="R86" s="156">
        <v>1.48</v>
      </c>
      <c r="S86" s="148">
        <v>3.5000000000000003E-2</v>
      </c>
      <c r="T86" s="157">
        <v>0.06</v>
      </c>
    </row>
    <row r="87" spans="1:20" x14ac:dyDescent="0.2">
      <c r="A87" s="85" t="s">
        <v>1098</v>
      </c>
      <c r="B87" s="83" t="s">
        <v>228</v>
      </c>
      <c r="C87" s="84" t="s">
        <v>678</v>
      </c>
      <c r="D87" s="160">
        <v>4.2500000000000003E-2</v>
      </c>
      <c r="E87" s="161">
        <v>3.2000000000000002E-3</v>
      </c>
      <c r="F87" s="148"/>
      <c r="G87" s="148"/>
      <c r="H87" s="78"/>
      <c r="I87" s="151">
        <v>4.5700000000000005E-2</v>
      </c>
      <c r="J87" s="162">
        <v>2.5000000000000001E-2</v>
      </c>
      <c r="K87" s="150">
        <v>0.03</v>
      </c>
      <c r="L87" s="150">
        <v>0.04</v>
      </c>
      <c r="M87" s="151">
        <v>9.5000000000000001E-2</v>
      </c>
      <c r="N87" s="152">
        <v>0.01</v>
      </c>
      <c r="O87" s="153">
        <v>0.71</v>
      </c>
      <c r="P87" s="154">
        <v>0.25</v>
      </c>
      <c r="Q87" s="155">
        <v>0.52</v>
      </c>
      <c r="R87" s="156">
        <v>1.48</v>
      </c>
      <c r="S87" s="148">
        <v>3.5000000000000003E-2</v>
      </c>
      <c r="T87" s="157">
        <v>0.06</v>
      </c>
    </row>
    <row r="88" spans="1:20" ht="6" customHeight="1" x14ac:dyDescent="0.2">
      <c r="A88" s="80"/>
      <c r="B88" s="81"/>
      <c r="C88" s="81"/>
      <c r="D88" s="82"/>
      <c r="E88" s="82"/>
      <c r="F88" s="82"/>
      <c r="G88" s="82"/>
      <c r="H88" s="82"/>
      <c r="I88" s="82"/>
      <c r="J88" s="82"/>
      <c r="K88" s="82"/>
      <c r="L88" s="82"/>
      <c r="M88" s="82"/>
      <c r="N88" s="82"/>
      <c r="O88" s="158"/>
      <c r="P88" s="158"/>
      <c r="Q88" s="158"/>
      <c r="R88" s="158"/>
      <c r="S88" s="82"/>
      <c r="T88" s="159"/>
    </row>
    <row r="89" spans="1:20" x14ac:dyDescent="0.2">
      <c r="A89" s="73" t="s">
        <v>176</v>
      </c>
      <c r="B89" s="74"/>
      <c r="C89" s="75" t="s">
        <v>177</v>
      </c>
      <c r="D89" s="160">
        <v>0.03</v>
      </c>
      <c r="E89" s="167">
        <v>3.2000000000000002E-3</v>
      </c>
      <c r="F89" s="148"/>
      <c r="G89" s="148"/>
      <c r="H89" s="78"/>
      <c r="I89" s="151">
        <v>3.32E-2</v>
      </c>
      <c r="J89" s="162">
        <v>2.5000000000000001E-2</v>
      </c>
      <c r="K89" s="147">
        <v>0.03</v>
      </c>
      <c r="L89" s="150"/>
      <c r="M89" s="151">
        <v>5.5E-2</v>
      </c>
      <c r="N89" s="152">
        <v>0.01</v>
      </c>
      <c r="O89" s="153">
        <v>0.71</v>
      </c>
      <c r="P89" s="154">
        <v>0.25</v>
      </c>
      <c r="Q89" s="155">
        <v>0.52</v>
      </c>
      <c r="R89" s="156">
        <v>1.48</v>
      </c>
      <c r="S89" s="148"/>
      <c r="T89" s="157"/>
    </row>
    <row r="90" spans="1:20" x14ac:dyDescent="0.2">
      <c r="A90" s="73" t="s">
        <v>178</v>
      </c>
      <c r="B90" s="74"/>
      <c r="C90" s="75" t="s">
        <v>179</v>
      </c>
      <c r="D90" s="160">
        <v>0.03</v>
      </c>
      <c r="E90" s="161">
        <v>3.2000000000000002E-3</v>
      </c>
      <c r="F90" s="148"/>
      <c r="G90" s="148"/>
      <c r="H90" s="78"/>
      <c r="I90" s="151">
        <v>3.32E-2</v>
      </c>
      <c r="J90" s="162">
        <v>2.5000000000000001E-2</v>
      </c>
      <c r="K90" s="147">
        <v>0.03</v>
      </c>
      <c r="L90" s="150"/>
      <c r="M90" s="151">
        <v>5.5E-2</v>
      </c>
      <c r="N90" s="152">
        <v>0.01</v>
      </c>
      <c r="O90" s="153">
        <v>0.71</v>
      </c>
      <c r="P90" s="154">
        <v>0.25</v>
      </c>
      <c r="Q90" s="155">
        <v>0.52</v>
      </c>
      <c r="R90" s="156">
        <v>1.48</v>
      </c>
      <c r="S90" s="148"/>
      <c r="T90" s="157"/>
    </row>
    <row r="91" spans="1:20" x14ac:dyDescent="0.2">
      <c r="A91" s="73" t="s">
        <v>180</v>
      </c>
      <c r="B91" s="74"/>
      <c r="C91" s="75" t="s">
        <v>181</v>
      </c>
      <c r="D91" s="160">
        <v>0.03</v>
      </c>
      <c r="E91" s="161">
        <v>3.2000000000000002E-3</v>
      </c>
      <c r="F91" s="148"/>
      <c r="G91" s="148"/>
      <c r="H91" s="78"/>
      <c r="I91" s="151">
        <v>3.32E-2</v>
      </c>
      <c r="J91" s="162">
        <v>2.5000000000000001E-2</v>
      </c>
      <c r="K91" s="147">
        <v>0.03</v>
      </c>
      <c r="L91" s="150"/>
      <c r="M91" s="151">
        <v>5.5E-2</v>
      </c>
      <c r="N91" s="152">
        <v>0.01</v>
      </c>
      <c r="O91" s="153">
        <v>0.71</v>
      </c>
      <c r="P91" s="154">
        <v>0.25</v>
      </c>
      <c r="Q91" s="155">
        <v>0.52</v>
      </c>
      <c r="R91" s="156">
        <v>1.48</v>
      </c>
      <c r="S91" s="148">
        <v>3.5000000000000003E-2</v>
      </c>
      <c r="T91" s="157">
        <v>0.06</v>
      </c>
    </row>
    <row r="92" spans="1:20" x14ac:dyDescent="0.2">
      <c r="A92" s="73" t="s">
        <v>182</v>
      </c>
      <c r="B92" s="74"/>
      <c r="C92" s="75" t="s">
        <v>183</v>
      </c>
      <c r="D92" s="160">
        <v>0.03</v>
      </c>
      <c r="E92" s="161">
        <v>3.2000000000000002E-3</v>
      </c>
      <c r="F92" s="148"/>
      <c r="G92" s="148"/>
      <c r="H92" s="78"/>
      <c r="I92" s="151">
        <v>3.32E-2</v>
      </c>
      <c r="J92" s="162">
        <v>2.5000000000000001E-2</v>
      </c>
      <c r="K92" s="147">
        <v>0.03</v>
      </c>
      <c r="L92" s="150"/>
      <c r="M92" s="151">
        <v>5.5E-2</v>
      </c>
      <c r="N92" s="152">
        <v>0.01</v>
      </c>
      <c r="O92" s="153">
        <v>0.71</v>
      </c>
      <c r="P92" s="154">
        <v>0.25</v>
      </c>
      <c r="Q92" s="155">
        <v>0.52</v>
      </c>
      <c r="R92" s="156">
        <v>1.48</v>
      </c>
      <c r="S92" s="148">
        <v>3.5000000000000003E-2</v>
      </c>
      <c r="T92" s="157">
        <v>0.05</v>
      </c>
    </row>
    <row r="93" spans="1:20" x14ac:dyDescent="0.2">
      <c r="A93" s="73" t="s">
        <v>184</v>
      </c>
      <c r="B93" s="74"/>
      <c r="C93" s="75" t="s">
        <v>185</v>
      </c>
      <c r="D93" s="160">
        <v>0.03</v>
      </c>
      <c r="E93" s="161">
        <v>3.2000000000000002E-3</v>
      </c>
      <c r="F93" s="148">
        <v>0.01</v>
      </c>
      <c r="G93" s="169">
        <v>5.0000000000000001E-3</v>
      </c>
      <c r="H93" s="78"/>
      <c r="I93" s="151">
        <v>4.82E-2</v>
      </c>
      <c r="J93" s="162">
        <v>2.5000000000000001E-2</v>
      </c>
      <c r="K93" s="147">
        <v>0.03</v>
      </c>
      <c r="L93" s="150"/>
      <c r="M93" s="151">
        <v>5.5E-2</v>
      </c>
      <c r="N93" s="152">
        <v>0.01</v>
      </c>
      <c r="O93" s="153">
        <v>0.71</v>
      </c>
      <c r="P93" s="154">
        <v>0.25</v>
      </c>
      <c r="Q93" s="155">
        <v>0.52</v>
      </c>
      <c r="R93" s="156">
        <v>1.48</v>
      </c>
      <c r="S93" s="148">
        <v>3.5000000000000003E-2</v>
      </c>
      <c r="T93" s="157">
        <v>0.06</v>
      </c>
    </row>
    <row r="94" spans="1:20" x14ac:dyDescent="0.2">
      <c r="A94" s="73" t="s">
        <v>186</v>
      </c>
      <c r="B94" s="74"/>
      <c r="C94" s="75" t="s">
        <v>187</v>
      </c>
      <c r="D94" s="160">
        <v>0.03</v>
      </c>
      <c r="E94" s="161">
        <v>3.2000000000000002E-3</v>
      </c>
      <c r="F94" s="148"/>
      <c r="G94" s="148"/>
      <c r="H94" s="78"/>
      <c r="I94" s="151">
        <v>3.32E-2</v>
      </c>
      <c r="J94" s="162">
        <v>2.5000000000000001E-2</v>
      </c>
      <c r="K94" s="147">
        <v>0.03</v>
      </c>
      <c r="L94" s="150"/>
      <c r="M94" s="151">
        <v>5.5E-2</v>
      </c>
      <c r="N94" s="152">
        <v>0.01</v>
      </c>
      <c r="O94" s="153">
        <v>0.71</v>
      </c>
      <c r="P94" s="154">
        <v>0.25</v>
      </c>
      <c r="Q94" s="155">
        <v>0.52</v>
      </c>
      <c r="R94" s="156">
        <v>1.48</v>
      </c>
      <c r="S94" s="148"/>
      <c r="T94" s="157"/>
    </row>
    <row r="95" spans="1:20" ht="6" customHeight="1" x14ac:dyDescent="0.2">
      <c r="A95" s="80"/>
      <c r="B95" s="81"/>
      <c r="C95" s="81"/>
      <c r="D95" s="82"/>
      <c r="E95" s="82"/>
      <c r="F95" s="82"/>
      <c r="G95" s="82"/>
      <c r="H95" s="82"/>
      <c r="I95" s="82"/>
      <c r="J95" s="82"/>
      <c r="K95" s="82"/>
      <c r="L95" s="82"/>
      <c r="M95" s="82"/>
      <c r="N95" s="82"/>
      <c r="O95" s="158"/>
      <c r="P95" s="158"/>
      <c r="Q95" s="158"/>
      <c r="R95" s="158"/>
      <c r="S95" s="82"/>
      <c r="T95" s="159"/>
    </row>
    <row r="96" spans="1:20" x14ac:dyDescent="0.2">
      <c r="A96" s="73" t="s">
        <v>188</v>
      </c>
      <c r="B96" s="74"/>
      <c r="C96" s="75" t="s">
        <v>189</v>
      </c>
      <c r="D96" s="160">
        <v>4.2500000000000003E-2</v>
      </c>
      <c r="E96" s="167">
        <v>3.2000000000000002E-3</v>
      </c>
      <c r="F96" s="148"/>
      <c r="G96" s="148"/>
      <c r="H96" s="78"/>
      <c r="I96" s="151">
        <v>4.5700000000000005E-2</v>
      </c>
      <c r="J96" s="162">
        <v>2.5000000000000001E-2</v>
      </c>
      <c r="K96" s="147"/>
      <c r="L96" s="148"/>
      <c r="M96" s="151">
        <v>2.5000000000000001E-2</v>
      </c>
      <c r="N96" s="152">
        <v>0.01</v>
      </c>
      <c r="O96" s="153">
        <v>0.71</v>
      </c>
      <c r="P96" s="154">
        <v>0.25</v>
      </c>
      <c r="Q96" s="155">
        <v>0.52</v>
      </c>
      <c r="R96" s="156">
        <v>1.48</v>
      </c>
      <c r="S96" s="148"/>
      <c r="T96" s="157"/>
    </row>
    <row r="97" spans="1:20" x14ac:dyDescent="0.2">
      <c r="A97" s="73" t="s">
        <v>190</v>
      </c>
      <c r="B97" s="74"/>
      <c r="C97" s="75" t="s">
        <v>191</v>
      </c>
      <c r="D97" s="160">
        <v>4.2500000000000003E-2</v>
      </c>
      <c r="E97" s="161">
        <v>3.2000000000000002E-3</v>
      </c>
      <c r="F97" s="148">
        <v>0.01</v>
      </c>
      <c r="G97" s="148"/>
      <c r="H97" s="78"/>
      <c r="I97" s="151">
        <v>5.5700000000000006E-2</v>
      </c>
      <c r="J97" s="162">
        <v>2.5000000000000001E-2</v>
      </c>
      <c r="K97" s="147"/>
      <c r="L97" s="148"/>
      <c r="M97" s="151">
        <v>2.5000000000000001E-2</v>
      </c>
      <c r="N97" s="152">
        <v>0.01</v>
      </c>
      <c r="O97" s="153">
        <v>0.71</v>
      </c>
      <c r="P97" s="154">
        <v>0.25</v>
      </c>
      <c r="Q97" s="155">
        <v>0.52</v>
      </c>
      <c r="R97" s="156">
        <v>1.48</v>
      </c>
      <c r="S97" s="148">
        <v>3.5000000000000003E-2</v>
      </c>
      <c r="T97" s="157">
        <v>0.03</v>
      </c>
    </row>
    <row r="98" spans="1:20" x14ac:dyDescent="0.2">
      <c r="A98" s="73" t="s">
        <v>192</v>
      </c>
      <c r="B98" s="74"/>
      <c r="C98" s="75" t="s">
        <v>193</v>
      </c>
      <c r="D98" s="160">
        <v>4.2500000000000003E-2</v>
      </c>
      <c r="E98" s="161">
        <v>3.2000000000000002E-3</v>
      </c>
      <c r="F98" s="148"/>
      <c r="G98" s="148"/>
      <c r="H98" s="78"/>
      <c r="I98" s="151">
        <v>4.5700000000000005E-2</v>
      </c>
      <c r="J98" s="162">
        <v>2.5000000000000001E-2</v>
      </c>
      <c r="K98" s="147"/>
      <c r="L98" s="148"/>
      <c r="M98" s="151">
        <v>2.5000000000000001E-2</v>
      </c>
      <c r="N98" s="152">
        <v>0.01</v>
      </c>
      <c r="O98" s="153">
        <v>0.71</v>
      </c>
      <c r="P98" s="154">
        <v>0.25</v>
      </c>
      <c r="Q98" s="155">
        <v>0.52</v>
      </c>
      <c r="R98" s="156">
        <v>1.48</v>
      </c>
      <c r="S98" s="148"/>
      <c r="T98" s="157"/>
    </row>
    <row r="99" spans="1:20" x14ac:dyDescent="0.2">
      <c r="A99" s="73" t="s">
        <v>194</v>
      </c>
      <c r="B99" s="74"/>
      <c r="C99" s="75" t="s">
        <v>195</v>
      </c>
      <c r="D99" s="160">
        <v>4.2500000000000003E-2</v>
      </c>
      <c r="E99" s="161">
        <v>3.2000000000000002E-3</v>
      </c>
      <c r="F99" s="148"/>
      <c r="G99" s="148"/>
      <c r="H99" s="78"/>
      <c r="I99" s="151">
        <v>4.5700000000000005E-2</v>
      </c>
      <c r="J99" s="162">
        <v>2.5000000000000001E-2</v>
      </c>
      <c r="K99" s="147"/>
      <c r="L99" s="148"/>
      <c r="M99" s="151">
        <v>2.5000000000000001E-2</v>
      </c>
      <c r="N99" s="152">
        <v>0.01</v>
      </c>
      <c r="O99" s="153">
        <v>0.71</v>
      </c>
      <c r="P99" s="154">
        <v>0.25</v>
      </c>
      <c r="Q99" s="155">
        <v>0.52</v>
      </c>
      <c r="R99" s="156">
        <v>1.48</v>
      </c>
      <c r="S99" s="148"/>
      <c r="T99" s="157">
        <v>0.06</v>
      </c>
    </row>
    <row r="100" spans="1:20" x14ac:dyDescent="0.2">
      <c r="A100" s="73" t="s">
        <v>196</v>
      </c>
      <c r="B100" s="74"/>
      <c r="C100" s="75" t="s">
        <v>197</v>
      </c>
      <c r="D100" s="160">
        <v>4.2500000000000003E-2</v>
      </c>
      <c r="E100" s="161">
        <v>3.2000000000000002E-3</v>
      </c>
      <c r="F100" s="148"/>
      <c r="G100" s="148"/>
      <c r="H100" s="78"/>
      <c r="I100" s="151">
        <v>4.5700000000000005E-2</v>
      </c>
      <c r="J100" s="162">
        <v>2.5000000000000001E-2</v>
      </c>
      <c r="K100" s="147"/>
      <c r="L100" s="148"/>
      <c r="M100" s="151">
        <v>2.5000000000000001E-2</v>
      </c>
      <c r="N100" s="152">
        <v>0.01</v>
      </c>
      <c r="O100" s="153">
        <v>0.71</v>
      </c>
      <c r="P100" s="154">
        <v>0.25</v>
      </c>
      <c r="Q100" s="155">
        <v>0.52</v>
      </c>
      <c r="R100" s="156">
        <v>1.48</v>
      </c>
      <c r="S100" s="148"/>
      <c r="T100" s="157">
        <v>0.06</v>
      </c>
    </row>
    <row r="101" spans="1:20" x14ac:dyDescent="0.2">
      <c r="A101" s="73" t="s">
        <v>198</v>
      </c>
      <c r="B101" s="74"/>
      <c r="C101" s="75" t="s">
        <v>199</v>
      </c>
      <c r="D101" s="160">
        <v>4.2500000000000003E-2</v>
      </c>
      <c r="E101" s="161">
        <v>3.2000000000000002E-3</v>
      </c>
      <c r="F101" s="148"/>
      <c r="G101" s="148"/>
      <c r="H101" s="78"/>
      <c r="I101" s="151">
        <v>4.5700000000000005E-2</v>
      </c>
      <c r="J101" s="162">
        <v>2.5000000000000001E-2</v>
      </c>
      <c r="K101" s="147"/>
      <c r="L101" s="148"/>
      <c r="M101" s="151">
        <v>2.5000000000000001E-2</v>
      </c>
      <c r="N101" s="152">
        <v>0.01</v>
      </c>
      <c r="O101" s="153">
        <v>0.71</v>
      </c>
      <c r="P101" s="154">
        <v>0.25</v>
      </c>
      <c r="Q101" s="155">
        <v>0.52</v>
      </c>
      <c r="R101" s="156">
        <v>1.48</v>
      </c>
      <c r="S101" s="148">
        <v>3.5000000000000003E-2</v>
      </c>
      <c r="T101" s="157">
        <v>0.06</v>
      </c>
    </row>
    <row r="102" spans="1:20" x14ac:dyDescent="0.2">
      <c r="A102" s="73" t="s">
        <v>200</v>
      </c>
      <c r="B102" s="74"/>
      <c r="C102" s="75" t="s">
        <v>201</v>
      </c>
      <c r="D102" s="160">
        <v>4.2500000000000003E-2</v>
      </c>
      <c r="E102" s="161">
        <v>3.2000000000000002E-3</v>
      </c>
      <c r="F102" s="148">
        <v>0.01</v>
      </c>
      <c r="G102" s="148"/>
      <c r="H102" s="78"/>
      <c r="I102" s="151">
        <v>5.5700000000000006E-2</v>
      </c>
      <c r="J102" s="162">
        <v>2.5000000000000001E-2</v>
      </c>
      <c r="K102" s="147"/>
      <c r="L102" s="148"/>
      <c r="M102" s="151">
        <v>2.5000000000000001E-2</v>
      </c>
      <c r="N102" s="152">
        <v>0.01</v>
      </c>
      <c r="O102" s="153">
        <v>0.71</v>
      </c>
      <c r="P102" s="154">
        <v>0.25</v>
      </c>
      <c r="Q102" s="155">
        <v>0.52</v>
      </c>
      <c r="R102" s="156">
        <v>1.48</v>
      </c>
      <c r="S102" s="148">
        <v>3.5000000000000003E-2</v>
      </c>
      <c r="T102" s="157">
        <v>0.03</v>
      </c>
    </row>
    <row r="103" spans="1:20" x14ac:dyDescent="0.2">
      <c r="A103" s="73" t="s">
        <v>202</v>
      </c>
      <c r="B103" s="74"/>
      <c r="C103" s="75" t="s">
        <v>203</v>
      </c>
      <c r="D103" s="160">
        <v>4.2500000000000003E-2</v>
      </c>
      <c r="E103" s="161">
        <v>3.2000000000000002E-3</v>
      </c>
      <c r="F103" s="148">
        <v>0.01</v>
      </c>
      <c r="G103" s="148"/>
      <c r="H103" s="78"/>
      <c r="I103" s="151">
        <v>5.5700000000000006E-2</v>
      </c>
      <c r="J103" s="162">
        <v>2.5000000000000001E-2</v>
      </c>
      <c r="K103" s="147"/>
      <c r="L103" s="148"/>
      <c r="M103" s="151">
        <v>2.5000000000000001E-2</v>
      </c>
      <c r="N103" s="152">
        <v>0.01</v>
      </c>
      <c r="O103" s="153">
        <v>0.71</v>
      </c>
      <c r="P103" s="154">
        <v>0.25</v>
      </c>
      <c r="Q103" s="155">
        <v>0.52</v>
      </c>
      <c r="R103" s="156">
        <v>1.48</v>
      </c>
      <c r="S103" s="148"/>
      <c r="T103" s="157"/>
    </row>
    <row r="104" spans="1:20" x14ac:dyDescent="0.2">
      <c r="A104" s="73" t="s">
        <v>204</v>
      </c>
      <c r="B104" s="74"/>
      <c r="C104" s="75" t="s">
        <v>205</v>
      </c>
      <c r="D104" s="160">
        <v>4.2500000000000003E-2</v>
      </c>
      <c r="E104" s="161">
        <v>3.2000000000000002E-3</v>
      </c>
      <c r="F104" s="148">
        <v>0.01</v>
      </c>
      <c r="G104" s="148"/>
      <c r="H104" s="78"/>
      <c r="I104" s="151">
        <v>5.5700000000000006E-2</v>
      </c>
      <c r="J104" s="162">
        <v>2.5000000000000001E-2</v>
      </c>
      <c r="K104" s="147"/>
      <c r="L104" s="148"/>
      <c r="M104" s="151">
        <v>2.5000000000000001E-2</v>
      </c>
      <c r="N104" s="152">
        <v>0.01</v>
      </c>
      <c r="O104" s="153">
        <v>0.71</v>
      </c>
      <c r="P104" s="154">
        <v>0.25</v>
      </c>
      <c r="Q104" s="155">
        <v>0.52</v>
      </c>
      <c r="R104" s="156">
        <v>1.48</v>
      </c>
      <c r="S104" s="148"/>
      <c r="T104" s="157">
        <v>0.06</v>
      </c>
    </row>
    <row r="105" spans="1:20" x14ac:dyDescent="0.2">
      <c r="A105" s="73" t="s">
        <v>206</v>
      </c>
      <c r="B105" s="74"/>
      <c r="C105" s="75" t="s">
        <v>207</v>
      </c>
      <c r="D105" s="160">
        <v>4.2500000000000003E-2</v>
      </c>
      <c r="E105" s="161">
        <v>3.2000000000000002E-3</v>
      </c>
      <c r="F105" s="148"/>
      <c r="G105" s="148"/>
      <c r="H105" s="78"/>
      <c r="I105" s="151">
        <v>4.5700000000000005E-2</v>
      </c>
      <c r="J105" s="162">
        <v>2.5000000000000001E-2</v>
      </c>
      <c r="K105" s="147"/>
      <c r="L105" s="148"/>
      <c r="M105" s="151">
        <v>2.5000000000000001E-2</v>
      </c>
      <c r="N105" s="152">
        <v>0.01</v>
      </c>
      <c r="O105" s="153">
        <v>0.71</v>
      </c>
      <c r="P105" s="154">
        <v>0.25</v>
      </c>
      <c r="Q105" s="155">
        <v>0.52</v>
      </c>
      <c r="R105" s="156">
        <v>1.48</v>
      </c>
      <c r="S105" s="148">
        <v>3.5000000000000003E-2</v>
      </c>
      <c r="T105" s="157">
        <v>0.06</v>
      </c>
    </row>
    <row r="106" spans="1:20" ht="6" customHeight="1" x14ac:dyDescent="0.2">
      <c r="A106" s="80"/>
      <c r="B106" s="81"/>
      <c r="C106" s="81"/>
      <c r="D106" s="82"/>
      <c r="E106" s="82"/>
      <c r="F106" s="82"/>
      <c r="G106" s="82"/>
      <c r="H106" s="82"/>
      <c r="I106" s="82"/>
      <c r="J106" s="82"/>
      <c r="K106" s="82"/>
      <c r="L106" s="82"/>
      <c r="M106" s="82"/>
      <c r="N106" s="82"/>
      <c r="O106" s="158"/>
      <c r="P106" s="158"/>
      <c r="Q106" s="158"/>
      <c r="R106" s="158"/>
      <c r="S106" s="82"/>
      <c r="T106" s="159"/>
    </row>
    <row r="107" spans="1:20" x14ac:dyDescent="0.2">
      <c r="A107" s="73" t="s">
        <v>208</v>
      </c>
      <c r="B107" s="74"/>
      <c r="C107" s="75" t="s">
        <v>209</v>
      </c>
      <c r="D107" s="160">
        <v>4.2500000000000003E-2</v>
      </c>
      <c r="E107" s="161">
        <v>3.2000000000000002E-3</v>
      </c>
      <c r="F107" s="148"/>
      <c r="G107" s="148"/>
      <c r="H107" s="78"/>
      <c r="I107" s="151">
        <v>4.5700000000000005E-2</v>
      </c>
      <c r="J107" s="162">
        <v>2.5000000000000001E-2</v>
      </c>
      <c r="K107" s="147"/>
      <c r="L107" s="148"/>
      <c r="M107" s="151">
        <v>2.5000000000000001E-2</v>
      </c>
      <c r="N107" s="152">
        <v>0.01</v>
      </c>
      <c r="O107" s="153">
        <v>0.71</v>
      </c>
      <c r="P107" s="154">
        <v>0.25</v>
      </c>
      <c r="Q107" s="155">
        <v>0.52</v>
      </c>
      <c r="R107" s="156">
        <v>1.48</v>
      </c>
      <c r="S107" s="148"/>
      <c r="T107" s="157"/>
    </row>
    <row r="108" spans="1:20" x14ac:dyDescent="0.2">
      <c r="A108" s="73" t="s">
        <v>210</v>
      </c>
      <c r="B108" s="74"/>
      <c r="C108" s="75" t="s">
        <v>211</v>
      </c>
      <c r="D108" s="160">
        <v>4.2500000000000003E-2</v>
      </c>
      <c r="E108" s="161">
        <v>3.2000000000000002E-3</v>
      </c>
      <c r="F108" s="148"/>
      <c r="G108" s="148"/>
      <c r="H108" s="78"/>
      <c r="I108" s="151">
        <v>4.5700000000000005E-2</v>
      </c>
      <c r="J108" s="162">
        <v>2.5000000000000001E-2</v>
      </c>
      <c r="K108" s="147"/>
      <c r="L108" s="148"/>
      <c r="M108" s="151">
        <v>2.5000000000000001E-2</v>
      </c>
      <c r="N108" s="152">
        <v>0.01</v>
      </c>
      <c r="O108" s="153">
        <v>0.71</v>
      </c>
      <c r="P108" s="154">
        <v>0.25</v>
      </c>
      <c r="Q108" s="155">
        <v>0.52</v>
      </c>
      <c r="R108" s="156">
        <v>1.48</v>
      </c>
      <c r="S108" s="148"/>
      <c r="T108" s="157"/>
    </row>
    <row r="109" spans="1:20" x14ac:dyDescent="0.2">
      <c r="A109" s="73" t="s">
        <v>212</v>
      </c>
      <c r="B109" s="74"/>
      <c r="C109" s="75" t="s">
        <v>213</v>
      </c>
      <c r="D109" s="160">
        <v>4.2500000000000003E-2</v>
      </c>
      <c r="E109" s="161">
        <v>3.2000000000000002E-3</v>
      </c>
      <c r="F109" s="148">
        <v>0.01</v>
      </c>
      <c r="G109" s="148"/>
      <c r="H109" s="78"/>
      <c r="I109" s="151">
        <v>5.5700000000000006E-2</v>
      </c>
      <c r="J109" s="162">
        <v>2.5000000000000001E-2</v>
      </c>
      <c r="K109" s="147"/>
      <c r="L109" s="148"/>
      <c r="M109" s="151">
        <v>2.5000000000000001E-2</v>
      </c>
      <c r="N109" s="152">
        <v>0.01</v>
      </c>
      <c r="O109" s="153">
        <v>0.71</v>
      </c>
      <c r="P109" s="154">
        <v>0.25</v>
      </c>
      <c r="Q109" s="155">
        <v>0.52</v>
      </c>
      <c r="R109" s="156">
        <v>1.48</v>
      </c>
      <c r="S109" s="148">
        <v>3.5000000000000003E-2</v>
      </c>
      <c r="T109" s="157"/>
    </row>
    <row r="110" spans="1:20" x14ac:dyDescent="0.2">
      <c r="A110" s="73" t="s">
        <v>622</v>
      </c>
      <c r="B110" s="74"/>
      <c r="C110" s="75" t="s">
        <v>623</v>
      </c>
      <c r="D110" s="160">
        <v>4.2500000000000003E-2</v>
      </c>
      <c r="E110" s="161">
        <v>3.2000000000000002E-3</v>
      </c>
      <c r="F110" s="148">
        <v>0.01</v>
      </c>
      <c r="G110" s="148"/>
      <c r="H110" s="78"/>
      <c r="I110" s="151">
        <v>5.5700000000000006E-2</v>
      </c>
      <c r="J110" s="162">
        <v>2.5000000000000001E-2</v>
      </c>
      <c r="K110" s="147"/>
      <c r="L110" s="148"/>
      <c r="M110" s="151">
        <v>2.5000000000000001E-2</v>
      </c>
      <c r="N110" s="152">
        <v>0.01</v>
      </c>
      <c r="O110" s="153">
        <v>0.71</v>
      </c>
      <c r="P110" s="154">
        <v>0.25</v>
      </c>
      <c r="Q110" s="155">
        <v>0.52</v>
      </c>
      <c r="R110" s="156">
        <v>1.48</v>
      </c>
      <c r="S110" s="148"/>
      <c r="T110" s="157"/>
    </row>
    <row r="111" spans="1:20" x14ac:dyDescent="0.2">
      <c r="A111" s="73" t="s">
        <v>214</v>
      </c>
      <c r="B111" s="74"/>
      <c r="C111" s="75" t="s">
        <v>215</v>
      </c>
      <c r="D111" s="160">
        <v>4.2500000000000003E-2</v>
      </c>
      <c r="E111" s="161">
        <v>3.2000000000000002E-3</v>
      </c>
      <c r="F111" s="148">
        <v>0.01</v>
      </c>
      <c r="G111" s="148"/>
      <c r="H111" s="78"/>
      <c r="I111" s="151">
        <v>5.5700000000000006E-2</v>
      </c>
      <c r="J111" s="162">
        <v>2.5000000000000001E-2</v>
      </c>
      <c r="K111" s="147"/>
      <c r="L111" s="148"/>
      <c r="M111" s="151">
        <v>2.5000000000000001E-2</v>
      </c>
      <c r="N111" s="152">
        <v>0.01</v>
      </c>
      <c r="O111" s="153">
        <v>0.71</v>
      </c>
      <c r="P111" s="154">
        <v>0.25</v>
      </c>
      <c r="Q111" s="155">
        <v>0.52</v>
      </c>
      <c r="R111" s="156">
        <v>1.48</v>
      </c>
      <c r="S111" s="148"/>
      <c r="T111" s="157"/>
    </row>
    <row r="112" spans="1:20" x14ac:dyDescent="0.2">
      <c r="A112" s="73" t="s">
        <v>216</v>
      </c>
      <c r="B112" s="74"/>
      <c r="C112" s="75" t="s">
        <v>217</v>
      </c>
      <c r="D112" s="160">
        <v>4.2500000000000003E-2</v>
      </c>
      <c r="E112" s="161">
        <v>3.2000000000000002E-3</v>
      </c>
      <c r="F112" s="148">
        <v>0.01</v>
      </c>
      <c r="G112" s="148"/>
      <c r="H112" s="78"/>
      <c r="I112" s="151">
        <v>5.5700000000000006E-2</v>
      </c>
      <c r="J112" s="162">
        <v>2.5000000000000001E-2</v>
      </c>
      <c r="K112" s="147"/>
      <c r="L112" s="148"/>
      <c r="M112" s="151">
        <v>2.5000000000000001E-2</v>
      </c>
      <c r="N112" s="152">
        <v>0.01</v>
      </c>
      <c r="O112" s="153">
        <v>0.71</v>
      </c>
      <c r="P112" s="154">
        <v>0.25</v>
      </c>
      <c r="Q112" s="155">
        <v>0.52</v>
      </c>
      <c r="R112" s="156">
        <v>1.48</v>
      </c>
      <c r="S112" s="148">
        <v>3.5000000000000003E-2</v>
      </c>
      <c r="T112" s="157">
        <v>0.04</v>
      </c>
    </row>
    <row r="113" spans="1:20" x14ac:dyDescent="0.2">
      <c r="A113" s="73" t="s">
        <v>218</v>
      </c>
      <c r="B113" s="74"/>
      <c r="C113" s="75" t="s">
        <v>219</v>
      </c>
      <c r="D113" s="160">
        <v>4.2500000000000003E-2</v>
      </c>
      <c r="E113" s="161">
        <v>3.2000000000000002E-3</v>
      </c>
      <c r="F113" s="148">
        <v>0.01</v>
      </c>
      <c r="G113" s="148"/>
      <c r="H113" s="78"/>
      <c r="I113" s="151">
        <v>5.5700000000000006E-2</v>
      </c>
      <c r="J113" s="162">
        <v>2.5000000000000001E-2</v>
      </c>
      <c r="K113" s="147"/>
      <c r="L113" s="148"/>
      <c r="M113" s="151">
        <v>2.5000000000000001E-2</v>
      </c>
      <c r="N113" s="152">
        <v>0.01</v>
      </c>
      <c r="O113" s="153">
        <v>0.71</v>
      </c>
      <c r="P113" s="154">
        <v>0.25</v>
      </c>
      <c r="Q113" s="155">
        <v>0.52</v>
      </c>
      <c r="R113" s="156">
        <v>1.48</v>
      </c>
      <c r="S113" s="148">
        <v>3.5000000000000003E-2</v>
      </c>
      <c r="T113" s="157"/>
    </row>
    <row r="114" spans="1:20" x14ac:dyDescent="0.2">
      <c r="A114" s="73" t="s">
        <v>220</v>
      </c>
      <c r="B114" s="74"/>
      <c r="C114" s="75" t="s">
        <v>221</v>
      </c>
      <c r="D114" s="160">
        <v>4.2500000000000003E-2</v>
      </c>
      <c r="E114" s="161">
        <v>3.2000000000000002E-3</v>
      </c>
      <c r="F114" s="148"/>
      <c r="G114" s="148"/>
      <c r="H114" s="78"/>
      <c r="I114" s="151">
        <v>4.5700000000000005E-2</v>
      </c>
      <c r="J114" s="162">
        <v>2.5000000000000001E-2</v>
      </c>
      <c r="K114" s="147"/>
      <c r="L114" s="148"/>
      <c r="M114" s="151">
        <v>2.5000000000000001E-2</v>
      </c>
      <c r="N114" s="152">
        <v>0.01</v>
      </c>
      <c r="O114" s="153">
        <v>0.71</v>
      </c>
      <c r="P114" s="154">
        <v>0.25</v>
      </c>
      <c r="Q114" s="155">
        <v>0.52</v>
      </c>
      <c r="R114" s="156">
        <v>1.48</v>
      </c>
      <c r="S114" s="148"/>
      <c r="T114" s="157"/>
    </row>
    <row r="115" spans="1:20" x14ac:dyDescent="0.2">
      <c r="A115" s="73" t="s">
        <v>222</v>
      </c>
      <c r="B115" s="74"/>
      <c r="C115" s="75" t="s">
        <v>223</v>
      </c>
      <c r="D115" s="160">
        <v>4.2500000000000003E-2</v>
      </c>
      <c r="E115" s="161">
        <v>3.2000000000000002E-3</v>
      </c>
      <c r="F115" s="148">
        <v>0.01</v>
      </c>
      <c r="G115" s="148"/>
      <c r="H115" s="78"/>
      <c r="I115" s="151">
        <v>5.5700000000000006E-2</v>
      </c>
      <c r="J115" s="162">
        <v>2.5000000000000001E-2</v>
      </c>
      <c r="K115" s="147"/>
      <c r="L115" s="148"/>
      <c r="M115" s="151">
        <v>2.5000000000000001E-2</v>
      </c>
      <c r="N115" s="152">
        <v>0.01</v>
      </c>
      <c r="O115" s="153">
        <v>0.71</v>
      </c>
      <c r="P115" s="154">
        <v>0.25</v>
      </c>
      <c r="Q115" s="155">
        <v>0.52</v>
      </c>
      <c r="R115" s="156">
        <v>1.48</v>
      </c>
      <c r="S115" s="148">
        <v>3.5000000000000003E-2</v>
      </c>
      <c r="T115" s="157">
        <v>0.06</v>
      </c>
    </row>
    <row r="116" spans="1:20" x14ac:dyDescent="0.2">
      <c r="A116" s="73" t="s">
        <v>224</v>
      </c>
      <c r="B116" s="74"/>
      <c r="C116" s="75" t="s">
        <v>225</v>
      </c>
      <c r="D116" s="160">
        <v>4.2500000000000003E-2</v>
      </c>
      <c r="E116" s="161">
        <v>3.2000000000000002E-3</v>
      </c>
      <c r="F116" s="148">
        <v>0.01</v>
      </c>
      <c r="G116" s="148"/>
      <c r="H116" s="78"/>
      <c r="I116" s="151">
        <v>5.5700000000000006E-2</v>
      </c>
      <c r="J116" s="162">
        <v>2.5000000000000001E-2</v>
      </c>
      <c r="K116" s="147"/>
      <c r="L116" s="148"/>
      <c r="M116" s="151">
        <v>2.5000000000000001E-2</v>
      </c>
      <c r="N116" s="152">
        <v>0.01</v>
      </c>
      <c r="O116" s="153">
        <v>0.71</v>
      </c>
      <c r="P116" s="154">
        <v>0.25</v>
      </c>
      <c r="Q116" s="155">
        <v>0.52</v>
      </c>
      <c r="R116" s="156">
        <v>1.48</v>
      </c>
      <c r="S116" s="148">
        <v>3.5000000000000003E-2</v>
      </c>
      <c r="T116" s="157">
        <v>0.06</v>
      </c>
    </row>
    <row r="117" spans="1:20" ht="6" customHeight="1" x14ac:dyDescent="0.2">
      <c r="A117" s="80"/>
      <c r="B117" s="81"/>
      <c r="C117" s="81"/>
      <c r="D117" s="82"/>
      <c r="E117" s="82"/>
      <c r="F117" s="82"/>
      <c r="G117" s="82"/>
      <c r="H117" s="82"/>
      <c r="I117" s="82"/>
      <c r="J117" s="82"/>
      <c r="K117" s="82"/>
      <c r="L117" s="82"/>
      <c r="M117" s="82"/>
      <c r="N117" s="82"/>
      <c r="O117" s="158"/>
      <c r="P117" s="158"/>
      <c r="Q117" s="158"/>
      <c r="R117" s="158"/>
      <c r="S117" s="82"/>
      <c r="T117" s="159"/>
    </row>
    <row r="118" spans="1:20" x14ac:dyDescent="0.2">
      <c r="A118" s="73" t="s">
        <v>226</v>
      </c>
      <c r="B118" s="74"/>
      <c r="C118" s="75" t="s">
        <v>227</v>
      </c>
      <c r="D118" s="160">
        <v>4.2500000000000003E-2</v>
      </c>
      <c r="E118" s="167">
        <v>3.2000000000000002E-3</v>
      </c>
      <c r="F118" s="170"/>
      <c r="G118" s="170"/>
      <c r="H118" s="78"/>
      <c r="I118" s="151">
        <v>4.5700000000000005E-2</v>
      </c>
      <c r="J118" s="162">
        <v>2.5000000000000001E-2</v>
      </c>
      <c r="K118" s="147">
        <v>0.03</v>
      </c>
      <c r="L118" s="148">
        <v>0.04</v>
      </c>
      <c r="M118" s="151">
        <v>9.5000000000000001E-2</v>
      </c>
      <c r="N118" s="152">
        <v>0.01</v>
      </c>
      <c r="O118" s="153">
        <v>0.71</v>
      </c>
      <c r="P118" s="154">
        <v>0.25</v>
      </c>
      <c r="Q118" s="155">
        <v>0.52</v>
      </c>
      <c r="R118" s="156">
        <v>1.48</v>
      </c>
      <c r="S118" s="148"/>
      <c r="T118" s="157"/>
    </row>
    <row r="119" spans="1:20" x14ac:dyDescent="0.2">
      <c r="A119" s="73" t="s">
        <v>229</v>
      </c>
      <c r="B119" s="74"/>
      <c r="C119" s="84" t="s">
        <v>230</v>
      </c>
      <c r="D119" s="160">
        <v>4.2500000000000003E-2</v>
      </c>
      <c r="E119" s="161">
        <v>3.2000000000000002E-3</v>
      </c>
      <c r="F119" s="170"/>
      <c r="G119" s="170"/>
      <c r="H119" s="78"/>
      <c r="I119" s="151">
        <v>4.5700000000000005E-2</v>
      </c>
      <c r="J119" s="162">
        <v>2.5000000000000001E-2</v>
      </c>
      <c r="K119" s="147">
        <v>0.03</v>
      </c>
      <c r="L119" s="148">
        <v>0.04</v>
      </c>
      <c r="M119" s="151">
        <v>9.5000000000000001E-2</v>
      </c>
      <c r="N119" s="152">
        <v>0.01</v>
      </c>
      <c r="O119" s="153">
        <v>0.71</v>
      </c>
      <c r="P119" s="154">
        <v>0.25</v>
      </c>
      <c r="Q119" s="155">
        <v>0.52</v>
      </c>
      <c r="R119" s="156">
        <v>1.48</v>
      </c>
      <c r="S119" s="148"/>
      <c r="T119" s="157"/>
    </row>
    <row r="120" spans="1:20" x14ac:dyDescent="0.2">
      <c r="A120" s="73" t="s">
        <v>231</v>
      </c>
      <c r="B120" s="74"/>
      <c r="C120" s="75" t="s">
        <v>232</v>
      </c>
      <c r="D120" s="160">
        <v>4.2500000000000003E-2</v>
      </c>
      <c r="E120" s="161">
        <v>3.2000000000000002E-3</v>
      </c>
      <c r="F120" s="171">
        <v>0.01</v>
      </c>
      <c r="G120" s="171">
        <v>5.0000000000000001E-3</v>
      </c>
      <c r="H120" s="78"/>
      <c r="I120" s="151">
        <v>6.0700000000000004E-2</v>
      </c>
      <c r="J120" s="162">
        <v>2.5000000000000001E-2</v>
      </c>
      <c r="K120" s="147">
        <v>0.03</v>
      </c>
      <c r="L120" s="148">
        <v>0.04</v>
      </c>
      <c r="M120" s="151">
        <v>9.5000000000000001E-2</v>
      </c>
      <c r="N120" s="152">
        <v>0.01</v>
      </c>
      <c r="O120" s="153">
        <v>0.71</v>
      </c>
      <c r="P120" s="154">
        <v>0.25</v>
      </c>
      <c r="Q120" s="155">
        <v>0.52</v>
      </c>
      <c r="R120" s="156">
        <v>1.48</v>
      </c>
      <c r="S120" s="148">
        <v>0.03</v>
      </c>
      <c r="T120" s="157">
        <v>0.03</v>
      </c>
    </row>
    <row r="121" spans="1:20" ht="6" customHeight="1" x14ac:dyDescent="0.2">
      <c r="A121" s="80"/>
      <c r="B121" s="81"/>
      <c r="C121" s="81"/>
      <c r="D121" s="82"/>
      <c r="E121" s="82"/>
      <c r="F121" s="82"/>
      <c r="G121" s="82"/>
      <c r="H121" s="82"/>
      <c r="I121" s="82"/>
      <c r="J121" s="82"/>
      <c r="K121" s="82"/>
      <c r="L121" s="82"/>
      <c r="M121" s="82"/>
      <c r="N121" s="82"/>
      <c r="O121" s="158"/>
      <c r="P121" s="158"/>
      <c r="Q121" s="158"/>
      <c r="R121" s="158"/>
      <c r="S121" s="82"/>
      <c r="T121" s="159"/>
    </row>
    <row r="122" spans="1:20" x14ac:dyDescent="0.2">
      <c r="A122" s="73" t="s">
        <v>233</v>
      </c>
      <c r="B122" s="74"/>
      <c r="C122" s="75" t="s">
        <v>234</v>
      </c>
      <c r="D122" s="160">
        <v>4.2500000000000003E-2</v>
      </c>
      <c r="E122" s="161">
        <v>3.2000000000000002E-3</v>
      </c>
      <c r="F122" s="148"/>
      <c r="G122" s="148"/>
      <c r="H122" s="78"/>
      <c r="I122" s="151">
        <v>4.5700000000000005E-2</v>
      </c>
      <c r="J122" s="162">
        <v>2.5000000000000001E-2</v>
      </c>
      <c r="K122" s="147"/>
      <c r="L122" s="148"/>
      <c r="M122" s="151">
        <v>2.5000000000000001E-2</v>
      </c>
      <c r="N122" s="152">
        <v>0.01</v>
      </c>
      <c r="O122" s="153">
        <v>0.71</v>
      </c>
      <c r="P122" s="154">
        <v>0.25</v>
      </c>
      <c r="Q122" s="155">
        <v>0.52</v>
      </c>
      <c r="R122" s="156">
        <v>1.48</v>
      </c>
      <c r="S122" s="148"/>
      <c r="T122" s="157"/>
    </row>
    <row r="123" spans="1:20" x14ac:dyDescent="0.2">
      <c r="A123" s="73" t="s">
        <v>235</v>
      </c>
      <c r="B123" s="74"/>
      <c r="C123" s="75" t="s">
        <v>236</v>
      </c>
      <c r="D123" s="160">
        <v>4.2500000000000003E-2</v>
      </c>
      <c r="E123" s="161">
        <v>3.2000000000000002E-3</v>
      </c>
      <c r="F123" s="148">
        <v>0.01</v>
      </c>
      <c r="G123" s="148"/>
      <c r="H123" s="78"/>
      <c r="I123" s="151">
        <v>5.5700000000000006E-2</v>
      </c>
      <c r="J123" s="162">
        <v>2.5000000000000001E-2</v>
      </c>
      <c r="K123" s="147"/>
      <c r="L123" s="148"/>
      <c r="M123" s="151">
        <v>2.5000000000000001E-2</v>
      </c>
      <c r="N123" s="152">
        <v>0.01</v>
      </c>
      <c r="O123" s="153">
        <v>0.71</v>
      </c>
      <c r="P123" s="154">
        <v>0.25</v>
      </c>
      <c r="Q123" s="155">
        <v>0.52</v>
      </c>
      <c r="R123" s="156">
        <v>1.48</v>
      </c>
      <c r="S123" s="148">
        <v>3.5000000000000003E-2</v>
      </c>
      <c r="T123" s="157">
        <v>0.06</v>
      </c>
    </row>
    <row r="124" spans="1:20" x14ac:dyDescent="0.2">
      <c r="A124" s="73" t="s">
        <v>237</v>
      </c>
      <c r="B124" s="74"/>
      <c r="C124" s="75" t="s">
        <v>238</v>
      </c>
      <c r="D124" s="160">
        <v>4.2500000000000003E-2</v>
      </c>
      <c r="E124" s="161">
        <v>3.2000000000000002E-3</v>
      </c>
      <c r="F124" s="148"/>
      <c r="G124" s="148"/>
      <c r="H124" s="78"/>
      <c r="I124" s="151">
        <v>4.5700000000000005E-2</v>
      </c>
      <c r="J124" s="162">
        <v>2.5000000000000001E-2</v>
      </c>
      <c r="K124" s="147"/>
      <c r="L124" s="148"/>
      <c r="M124" s="151">
        <v>2.5000000000000001E-2</v>
      </c>
      <c r="N124" s="152">
        <v>0.01</v>
      </c>
      <c r="O124" s="153">
        <v>0.71</v>
      </c>
      <c r="P124" s="154">
        <v>0.25</v>
      </c>
      <c r="Q124" s="155">
        <v>0.52</v>
      </c>
      <c r="R124" s="156">
        <v>1.48</v>
      </c>
      <c r="S124" s="148">
        <v>3.5000000000000003E-2</v>
      </c>
      <c r="T124" s="157">
        <v>0.05</v>
      </c>
    </row>
    <row r="125" spans="1:20" x14ac:dyDescent="0.2">
      <c r="A125" s="73" t="s">
        <v>239</v>
      </c>
      <c r="B125" s="74"/>
      <c r="C125" s="75" t="s">
        <v>240</v>
      </c>
      <c r="D125" s="160">
        <v>4.2500000000000003E-2</v>
      </c>
      <c r="E125" s="161">
        <v>3.2000000000000002E-3</v>
      </c>
      <c r="F125" s="148"/>
      <c r="G125" s="148"/>
      <c r="H125" s="78"/>
      <c r="I125" s="151">
        <v>4.5700000000000005E-2</v>
      </c>
      <c r="J125" s="162">
        <v>2.5000000000000001E-2</v>
      </c>
      <c r="K125" s="147"/>
      <c r="L125" s="148"/>
      <c r="M125" s="151">
        <v>2.5000000000000001E-2</v>
      </c>
      <c r="N125" s="152">
        <v>0.01</v>
      </c>
      <c r="O125" s="153">
        <v>0.71</v>
      </c>
      <c r="P125" s="154">
        <v>0.25</v>
      </c>
      <c r="Q125" s="155">
        <v>0.52</v>
      </c>
      <c r="R125" s="156">
        <v>1.48</v>
      </c>
      <c r="S125" s="148">
        <v>3.5000000000000003E-2</v>
      </c>
      <c r="T125" s="157"/>
    </row>
    <row r="126" spans="1:20" x14ac:dyDescent="0.2">
      <c r="A126" s="73" t="s">
        <v>241</v>
      </c>
      <c r="B126" s="74"/>
      <c r="C126" s="75" t="s">
        <v>242</v>
      </c>
      <c r="D126" s="160">
        <v>4.2500000000000003E-2</v>
      </c>
      <c r="E126" s="161">
        <v>3.2000000000000002E-3</v>
      </c>
      <c r="F126" s="148"/>
      <c r="G126" s="148"/>
      <c r="H126" s="78"/>
      <c r="I126" s="151">
        <v>4.5700000000000005E-2</v>
      </c>
      <c r="J126" s="162">
        <v>2.5000000000000001E-2</v>
      </c>
      <c r="K126" s="147"/>
      <c r="L126" s="148"/>
      <c r="M126" s="151">
        <v>2.5000000000000001E-2</v>
      </c>
      <c r="N126" s="152">
        <v>0.01</v>
      </c>
      <c r="O126" s="153">
        <v>0.71</v>
      </c>
      <c r="P126" s="154">
        <v>0.25</v>
      </c>
      <c r="Q126" s="155">
        <v>0.52</v>
      </c>
      <c r="R126" s="156">
        <v>1.48</v>
      </c>
      <c r="S126" s="148"/>
      <c r="T126" s="157"/>
    </row>
    <row r="127" spans="1:20" x14ac:dyDescent="0.2">
      <c r="A127" s="73" t="s">
        <v>243</v>
      </c>
      <c r="B127" s="74"/>
      <c r="C127" s="75" t="s">
        <v>244</v>
      </c>
      <c r="D127" s="160">
        <v>4.2500000000000003E-2</v>
      </c>
      <c r="E127" s="161">
        <v>3.2000000000000002E-3</v>
      </c>
      <c r="F127" s="148"/>
      <c r="G127" s="148"/>
      <c r="H127" s="78"/>
      <c r="I127" s="151">
        <v>4.5700000000000005E-2</v>
      </c>
      <c r="J127" s="162">
        <v>2.5000000000000001E-2</v>
      </c>
      <c r="K127" s="147"/>
      <c r="L127" s="148"/>
      <c r="M127" s="151">
        <v>2.5000000000000001E-2</v>
      </c>
      <c r="N127" s="152">
        <v>0.01</v>
      </c>
      <c r="O127" s="153">
        <v>0.71</v>
      </c>
      <c r="P127" s="154">
        <v>0.25</v>
      </c>
      <c r="Q127" s="155">
        <v>0.52</v>
      </c>
      <c r="R127" s="156">
        <v>1.48</v>
      </c>
      <c r="S127" s="148">
        <v>3.5000000000000003E-2</v>
      </c>
      <c r="T127" s="157">
        <v>0.06</v>
      </c>
    </row>
    <row r="128" spans="1:20" x14ac:dyDescent="0.2">
      <c r="A128" s="73" t="s">
        <v>245</v>
      </c>
      <c r="B128" s="74"/>
      <c r="C128" s="75" t="s">
        <v>246</v>
      </c>
      <c r="D128" s="160">
        <v>4.2500000000000003E-2</v>
      </c>
      <c r="E128" s="161">
        <v>3.2000000000000002E-3</v>
      </c>
      <c r="F128" s="148">
        <v>0.01</v>
      </c>
      <c r="G128" s="148"/>
      <c r="H128" s="78"/>
      <c r="I128" s="151">
        <v>5.5700000000000006E-2</v>
      </c>
      <c r="J128" s="162">
        <v>2.5000000000000001E-2</v>
      </c>
      <c r="K128" s="147"/>
      <c r="L128" s="148"/>
      <c r="M128" s="151">
        <v>2.5000000000000001E-2</v>
      </c>
      <c r="N128" s="152">
        <v>0.01</v>
      </c>
      <c r="O128" s="153">
        <v>0.71</v>
      </c>
      <c r="P128" s="154">
        <v>0.25</v>
      </c>
      <c r="Q128" s="155">
        <v>0.52</v>
      </c>
      <c r="R128" s="156">
        <v>1.48</v>
      </c>
      <c r="S128" s="148">
        <v>3.5000000000000003E-2</v>
      </c>
      <c r="T128" s="157">
        <v>0.06</v>
      </c>
    </row>
    <row r="129" spans="1:20" x14ac:dyDescent="0.2">
      <c r="A129" s="73" t="s">
        <v>1178</v>
      </c>
      <c r="B129" s="74"/>
      <c r="C129" s="75" t="s">
        <v>1179</v>
      </c>
      <c r="D129" s="160">
        <v>4.2500000000000003E-2</v>
      </c>
      <c r="E129" s="161">
        <v>3.2000000000000002E-3</v>
      </c>
      <c r="F129" s="148"/>
      <c r="G129" s="148"/>
      <c r="H129" s="78"/>
      <c r="I129" s="151">
        <v>4.5700000000000005E-2</v>
      </c>
      <c r="J129" s="162">
        <v>2.5000000000000001E-2</v>
      </c>
      <c r="K129" s="147"/>
      <c r="L129" s="148"/>
      <c r="M129" s="151">
        <v>2.5000000000000001E-2</v>
      </c>
      <c r="N129" s="152">
        <v>0.01</v>
      </c>
      <c r="O129" s="153">
        <v>0.71</v>
      </c>
      <c r="P129" s="154">
        <v>0.25</v>
      </c>
      <c r="Q129" s="155">
        <v>0.52</v>
      </c>
      <c r="R129" s="156">
        <v>1.48</v>
      </c>
      <c r="S129" s="148"/>
      <c r="T129" s="157">
        <v>2.5000000000000001E-2</v>
      </c>
    </row>
    <row r="130" spans="1:20" ht="6" customHeight="1" x14ac:dyDescent="0.2">
      <c r="A130" s="80"/>
      <c r="B130" s="81"/>
      <c r="C130" s="81"/>
      <c r="D130" s="82"/>
      <c r="E130" s="82"/>
      <c r="F130" s="82"/>
      <c r="G130" s="82"/>
      <c r="H130" s="82"/>
      <c r="I130" s="82"/>
      <c r="J130" s="82"/>
      <c r="K130" s="82"/>
      <c r="L130" s="82"/>
      <c r="M130" s="82"/>
      <c r="N130" s="82"/>
      <c r="O130" s="158"/>
      <c r="P130" s="158"/>
      <c r="Q130" s="158"/>
      <c r="R130" s="158"/>
      <c r="S130" s="82"/>
      <c r="T130" s="159"/>
    </row>
    <row r="131" spans="1:20" x14ac:dyDescent="0.2">
      <c r="A131" s="73" t="s">
        <v>247</v>
      </c>
      <c r="B131" s="74"/>
      <c r="C131" s="75" t="s">
        <v>248</v>
      </c>
      <c r="D131" s="160">
        <v>4.2500000000000003E-2</v>
      </c>
      <c r="E131" s="161">
        <v>3.2000000000000002E-3</v>
      </c>
      <c r="F131" s="148"/>
      <c r="G131" s="148"/>
      <c r="H131" s="78"/>
      <c r="I131" s="151">
        <v>4.5700000000000005E-2</v>
      </c>
      <c r="J131" s="162">
        <v>2.5000000000000001E-2</v>
      </c>
      <c r="K131" s="147"/>
      <c r="L131" s="148"/>
      <c r="M131" s="151">
        <v>2.5000000000000001E-2</v>
      </c>
      <c r="N131" s="152">
        <v>0.01</v>
      </c>
      <c r="O131" s="153">
        <v>0.71</v>
      </c>
      <c r="P131" s="154">
        <v>0.25</v>
      </c>
      <c r="Q131" s="155">
        <v>0.52</v>
      </c>
      <c r="R131" s="156">
        <v>1.48</v>
      </c>
      <c r="S131" s="148"/>
      <c r="T131" s="157"/>
    </row>
    <row r="132" spans="1:20" x14ac:dyDescent="0.2">
      <c r="A132" s="73" t="s">
        <v>249</v>
      </c>
      <c r="B132" s="74"/>
      <c r="C132" s="75" t="s">
        <v>250</v>
      </c>
      <c r="D132" s="160">
        <v>4.2500000000000003E-2</v>
      </c>
      <c r="E132" s="161">
        <v>3.2000000000000002E-3</v>
      </c>
      <c r="F132" s="148"/>
      <c r="G132" s="148"/>
      <c r="H132" s="78"/>
      <c r="I132" s="151">
        <v>4.5700000000000005E-2</v>
      </c>
      <c r="J132" s="162">
        <v>2.5000000000000001E-2</v>
      </c>
      <c r="K132" s="147"/>
      <c r="L132" s="148"/>
      <c r="M132" s="151">
        <v>2.5000000000000001E-2</v>
      </c>
      <c r="N132" s="152">
        <v>0.01</v>
      </c>
      <c r="O132" s="153">
        <v>0.71</v>
      </c>
      <c r="P132" s="154">
        <v>0.25</v>
      </c>
      <c r="Q132" s="155">
        <v>0.52</v>
      </c>
      <c r="R132" s="156">
        <v>1.48</v>
      </c>
      <c r="S132" s="148">
        <v>3.5000000000000003E-2</v>
      </c>
      <c r="T132" s="157">
        <v>0.06</v>
      </c>
    </row>
    <row r="133" spans="1:20" x14ac:dyDescent="0.2">
      <c r="A133" s="73" t="s">
        <v>251</v>
      </c>
      <c r="B133" s="74"/>
      <c r="C133" s="75" t="s">
        <v>252</v>
      </c>
      <c r="D133" s="160">
        <v>4.2500000000000003E-2</v>
      </c>
      <c r="E133" s="161">
        <v>3.2000000000000002E-3</v>
      </c>
      <c r="F133" s="148"/>
      <c r="G133" s="148"/>
      <c r="H133" s="78"/>
      <c r="I133" s="151">
        <v>4.5700000000000005E-2</v>
      </c>
      <c r="J133" s="162">
        <v>2.5000000000000001E-2</v>
      </c>
      <c r="K133" s="147"/>
      <c r="L133" s="148"/>
      <c r="M133" s="151">
        <v>2.5000000000000001E-2</v>
      </c>
      <c r="N133" s="152">
        <v>0.01</v>
      </c>
      <c r="O133" s="153">
        <v>0.71</v>
      </c>
      <c r="P133" s="154">
        <v>0.25</v>
      </c>
      <c r="Q133" s="155">
        <v>0.52</v>
      </c>
      <c r="R133" s="156">
        <v>1.48</v>
      </c>
      <c r="S133" s="148">
        <v>3.5000000000000003E-2</v>
      </c>
      <c r="T133" s="157"/>
    </row>
    <row r="134" spans="1:20" x14ac:dyDescent="0.2">
      <c r="A134" s="73" t="s">
        <v>253</v>
      </c>
      <c r="B134" s="74"/>
      <c r="C134" s="75" t="s">
        <v>254</v>
      </c>
      <c r="D134" s="160">
        <v>4.2500000000000003E-2</v>
      </c>
      <c r="E134" s="161">
        <v>3.2000000000000002E-3</v>
      </c>
      <c r="F134" s="148"/>
      <c r="G134" s="148"/>
      <c r="H134" s="78"/>
      <c r="I134" s="151">
        <v>4.5700000000000005E-2</v>
      </c>
      <c r="J134" s="162">
        <v>2.5000000000000001E-2</v>
      </c>
      <c r="K134" s="147"/>
      <c r="L134" s="148"/>
      <c r="M134" s="151">
        <v>2.5000000000000001E-2</v>
      </c>
      <c r="N134" s="152">
        <v>0.01</v>
      </c>
      <c r="O134" s="153">
        <v>0.71</v>
      </c>
      <c r="P134" s="154">
        <v>0.25</v>
      </c>
      <c r="Q134" s="155">
        <v>0.52</v>
      </c>
      <c r="R134" s="156">
        <v>1.48</v>
      </c>
      <c r="S134" s="148"/>
      <c r="T134" s="157"/>
    </row>
    <row r="135" spans="1:20" x14ac:dyDescent="0.2">
      <c r="A135" s="73" t="s">
        <v>255</v>
      </c>
      <c r="B135" s="74"/>
      <c r="C135" s="75" t="s">
        <v>256</v>
      </c>
      <c r="D135" s="160">
        <v>4.2500000000000003E-2</v>
      </c>
      <c r="E135" s="161">
        <v>3.2000000000000002E-3</v>
      </c>
      <c r="F135" s="148">
        <v>0.01</v>
      </c>
      <c r="G135" s="148"/>
      <c r="H135" s="78"/>
      <c r="I135" s="151">
        <v>5.5700000000000006E-2</v>
      </c>
      <c r="J135" s="162">
        <v>2.5000000000000001E-2</v>
      </c>
      <c r="K135" s="147"/>
      <c r="L135" s="148"/>
      <c r="M135" s="151">
        <v>2.5000000000000001E-2</v>
      </c>
      <c r="N135" s="152">
        <v>0.01</v>
      </c>
      <c r="O135" s="153">
        <v>0.71</v>
      </c>
      <c r="P135" s="154">
        <v>0.25</v>
      </c>
      <c r="Q135" s="155">
        <v>0.52</v>
      </c>
      <c r="R135" s="156">
        <v>1.48</v>
      </c>
      <c r="S135" s="148">
        <v>3.5000000000000003E-2</v>
      </c>
      <c r="T135" s="157"/>
    </row>
    <row r="136" spans="1:20" x14ac:dyDescent="0.2">
      <c r="A136" s="73" t="s">
        <v>13</v>
      </c>
      <c r="B136" s="74"/>
      <c r="C136" s="84" t="s">
        <v>14</v>
      </c>
      <c r="D136" s="160">
        <v>4.2500000000000003E-2</v>
      </c>
      <c r="E136" s="161">
        <v>3.2000000000000002E-3</v>
      </c>
      <c r="F136" s="148"/>
      <c r="G136" s="148"/>
      <c r="H136" s="78"/>
      <c r="I136" s="151">
        <v>4.5700000000000005E-2</v>
      </c>
      <c r="J136" s="162">
        <v>2.5000000000000001E-2</v>
      </c>
      <c r="K136" s="147"/>
      <c r="L136" s="148"/>
      <c r="M136" s="151">
        <v>2.5000000000000001E-2</v>
      </c>
      <c r="N136" s="152">
        <v>0.01</v>
      </c>
      <c r="O136" s="153">
        <v>0.71</v>
      </c>
      <c r="P136" s="154">
        <v>0.25</v>
      </c>
      <c r="Q136" s="155">
        <v>0.52</v>
      </c>
      <c r="R136" s="156">
        <v>1.48</v>
      </c>
      <c r="S136" s="148"/>
      <c r="T136" s="157"/>
    </row>
    <row r="137" spans="1:20" x14ac:dyDescent="0.2">
      <c r="A137" s="73" t="s">
        <v>665</v>
      </c>
      <c r="B137" s="74"/>
      <c r="C137" s="84" t="s">
        <v>666</v>
      </c>
      <c r="D137" s="160">
        <v>4.2500000000000003E-2</v>
      </c>
      <c r="E137" s="161">
        <v>3.2000000000000002E-3</v>
      </c>
      <c r="F137" s="148"/>
      <c r="G137" s="148"/>
      <c r="H137" s="78"/>
      <c r="I137" s="151">
        <v>4.5700000000000005E-2</v>
      </c>
      <c r="J137" s="162">
        <v>2.5000000000000001E-2</v>
      </c>
      <c r="K137" s="147"/>
      <c r="L137" s="148"/>
      <c r="M137" s="151">
        <v>2.5000000000000001E-2</v>
      </c>
      <c r="N137" s="152">
        <v>0.01</v>
      </c>
      <c r="O137" s="153">
        <v>0.71</v>
      </c>
      <c r="P137" s="154">
        <v>0.25</v>
      </c>
      <c r="Q137" s="155">
        <v>0.52</v>
      </c>
      <c r="R137" s="156">
        <v>1.48</v>
      </c>
      <c r="S137" s="148">
        <v>3.5000000000000003E-2</v>
      </c>
      <c r="T137" s="157">
        <v>0.06</v>
      </c>
    </row>
    <row r="138" spans="1:20" ht="6" customHeight="1" x14ac:dyDescent="0.2">
      <c r="A138" s="80"/>
      <c r="B138" s="81"/>
      <c r="C138" s="81"/>
      <c r="D138" s="82"/>
      <c r="E138" s="82"/>
      <c r="F138" s="82"/>
      <c r="G138" s="82"/>
      <c r="H138" s="82"/>
      <c r="I138" s="82"/>
      <c r="J138" s="82"/>
      <c r="K138" s="82"/>
      <c r="L138" s="82"/>
      <c r="M138" s="82"/>
      <c r="N138" s="82"/>
      <c r="O138" s="158"/>
      <c r="P138" s="158"/>
      <c r="Q138" s="158"/>
      <c r="R138" s="158"/>
      <c r="S138" s="82"/>
      <c r="T138" s="159"/>
    </row>
    <row r="139" spans="1:20" x14ac:dyDescent="0.2">
      <c r="A139" s="73" t="s">
        <v>257</v>
      </c>
      <c r="B139" s="74"/>
      <c r="C139" s="75" t="s">
        <v>258</v>
      </c>
      <c r="D139" s="160">
        <v>4.2500000000000003E-2</v>
      </c>
      <c r="E139" s="161">
        <v>3.2000000000000002E-3</v>
      </c>
      <c r="F139" s="148"/>
      <c r="G139" s="148"/>
      <c r="H139" s="78"/>
      <c r="I139" s="151">
        <v>4.5700000000000005E-2</v>
      </c>
      <c r="J139" s="162">
        <v>2.5000000000000001E-2</v>
      </c>
      <c r="K139" s="147"/>
      <c r="L139" s="148"/>
      <c r="M139" s="151">
        <v>2.5000000000000001E-2</v>
      </c>
      <c r="N139" s="152">
        <v>0.01</v>
      </c>
      <c r="O139" s="153">
        <v>0.71</v>
      </c>
      <c r="P139" s="154">
        <v>0.25</v>
      </c>
      <c r="Q139" s="155">
        <v>0.52</v>
      </c>
      <c r="R139" s="156">
        <v>1.48</v>
      </c>
      <c r="S139" s="148"/>
      <c r="T139" s="157"/>
    </row>
    <row r="140" spans="1:20" x14ac:dyDescent="0.2">
      <c r="A140" s="73" t="s">
        <v>259</v>
      </c>
      <c r="B140" s="74"/>
      <c r="C140" s="75" t="s">
        <v>260</v>
      </c>
      <c r="D140" s="160">
        <v>4.2500000000000003E-2</v>
      </c>
      <c r="E140" s="161">
        <v>3.2000000000000002E-3</v>
      </c>
      <c r="F140" s="148"/>
      <c r="G140" s="148"/>
      <c r="H140" s="78"/>
      <c r="I140" s="151">
        <v>4.5700000000000005E-2</v>
      </c>
      <c r="J140" s="162">
        <v>2.5000000000000001E-2</v>
      </c>
      <c r="K140" s="147"/>
      <c r="L140" s="148"/>
      <c r="M140" s="151">
        <v>2.5000000000000001E-2</v>
      </c>
      <c r="N140" s="152">
        <v>0.01</v>
      </c>
      <c r="O140" s="153">
        <v>0.71</v>
      </c>
      <c r="P140" s="154">
        <v>0.25</v>
      </c>
      <c r="Q140" s="155">
        <v>0.52</v>
      </c>
      <c r="R140" s="156">
        <v>1.48</v>
      </c>
      <c r="S140" s="148"/>
      <c r="T140" s="157"/>
    </row>
    <row r="141" spans="1:20" x14ac:dyDescent="0.2">
      <c r="A141" s="73" t="s">
        <v>261</v>
      </c>
      <c r="B141" s="74"/>
      <c r="C141" s="75" t="s">
        <v>262</v>
      </c>
      <c r="D141" s="160">
        <v>4.2500000000000003E-2</v>
      </c>
      <c r="E141" s="161">
        <v>3.2000000000000002E-3</v>
      </c>
      <c r="F141" s="148">
        <v>0.01</v>
      </c>
      <c r="G141" s="148"/>
      <c r="H141" s="78"/>
      <c r="I141" s="151">
        <v>5.5700000000000006E-2</v>
      </c>
      <c r="J141" s="162">
        <v>2.5000000000000001E-2</v>
      </c>
      <c r="K141" s="147"/>
      <c r="L141" s="148"/>
      <c r="M141" s="151">
        <v>2.5000000000000001E-2</v>
      </c>
      <c r="N141" s="152">
        <v>0.01</v>
      </c>
      <c r="O141" s="153">
        <v>0.71</v>
      </c>
      <c r="P141" s="154">
        <v>0.25</v>
      </c>
      <c r="Q141" s="155">
        <v>0.52</v>
      </c>
      <c r="R141" s="156">
        <v>1.48</v>
      </c>
      <c r="S141" s="148"/>
      <c r="T141" s="157"/>
    </row>
    <row r="142" spans="1:20" x14ac:dyDescent="0.2">
      <c r="A142" s="73" t="s">
        <v>263</v>
      </c>
      <c r="B142" s="74"/>
      <c r="C142" s="75" t="s">
        <v>264</v>
      </c>
      <c r="D142" s="160">
        <v>4.2500000000000003E-2</v>
      </c>
      <c r="E142" s="161">
        <v>3.2000000000000002E-3</v>
      </c>
      <c r="F142" s="148">
        <v>0.01</v>
      </c>
      <c r="G142" s="148"/>
      <c r="H142" s="78"/>
      <c r="I142" s="151">
        <v>5.5700000000000006E-2</v>
      </c>
      <c r="J142" s="162">
        <v>2.5000000000000001E-2</v>
      </c>
      <c r="K142" s="147"/>
      <c r="L142" s="148"/>
      <c r="M142" s="151">
        <v>2.5000000000000001E-2</v>
      </c>
      <c r="N142" s="152">
        <v>0.01</v>
      </c>
      <c r="O142" s="153">
        <v>0.71</v>
      </c>
      <c r="P142" s="154">
        <v>0.25</v>
      </c>
      <c r="Q142" s="155">
        <v>0.52</v>
      </c>
      <c r="R142" s="156">
        <v>1.48</v>
      </c>
      <c r="S142" s="148">
        <v>3.5000000000000003E-2</v>
      </c>
      <c r="T142" s="157">
        <v>0.06</v>
      </c>
    </row>
    <row r="143" spans="1:20" x14ac:dyDescent="0.2">
      <c r="A143" s="73" t="s">
        <v>265</v>
      </c>
      <c r="B143" s="74"/>
      <c r="C143" s="75" t="s">
        <v>266</v>
      </c>
      <c r="D143" s="160">
        <v>4.2500000000000003E-2</v>
      </c>
      <c r="E143" s="161">
        <v>3.2000000000000002E-3</v>
      </c>
      <c r="F143" s="148"/>
      <c r="G143" s="148"/>
      <c r="H143" s="78"/>
      <c r="I143" s="151">
        <v>4.5700000000000005E-2</v>
      </c>
      <c r="J143" s="162">
        <v>2.5000000000000001E-2</v>
      </c>
      <c r="K143" s="147"/>
      <c r="L143" s="148"/>
      <c r="M143" s="151">
        <v>2.5000000000000001E-2</v>
      </c>
      <c r="N143" s="152">
        <v>0.01</v>
      </c>
      <c r="O143" s="153">
        <v>0.71</v>
      </c>
      <c r="P143" s="154">
        <v>0.25</v>
      </c>
      <c r="Q143" s="155">
        <v>0.52</v>
      </c>
      <c r="R143" s="156">
        <v>1.48</v>
      </c>
      <c r="S143" s="148"/>
      <c r="T143" s="157"/>
    </row>
    <row r="144" spans="1:20" x14ac:dyDescent="0.2">
      <c r="A144" s="73" t="s">
        <v>267</v>
      </c>
      <c r="B144" s="74"/>
      <c r="C144" s="75" t="s">
        <v>268</v>
      </c>
      <c r="D144" s="160">
        <v>4.2500000000000003E-2</v>
      </c>
      <c r="E144" s="161">
        <v>3.2000000000000002E-3</v>
      </c>
      <c r="F144" s="148">
        <v>0.01</v>
      </c>
      <c r="G144" s="148"/>
      <c r="H144" s="78"/>
      <c r="I144" s="151">
        <v>5.5700000000000006E-2</v>
      </c>
      <c r="J144" s="162">
        <v>2.5000000000000001E-2</v>
      </c>
      <c r="K144" s="147"/>
      <c r="L144" s="148"/>
      <c r="M144" s="151">
        <v>2.5000000000000001E-2</v>
      </c>
      <c r="N144" s="152">
        <v>0.01</v>
      </c>
      <c r="O144" s="153">
        <v>0.71</v>
      </c>
      <c r="P144" s="154">
        <v>0.25</v>
      </c>
      <c r="Q144" s="155">
        <v>0.52</v>
      </c>
      <c r="R144" s="156">
        <v>1.48</v>
      </c>
      <c r="S144" s="148"/>
      <c r="T144" s="157"/>
    </row>
    <row r="145" spans="1:20" ht="6" customHeight="1" x14ac:dyDescent="0.2">
      <c r="A145" s="80"/>
      <c r="B145" s="81"/>
      <c r="C145" s="81"/>
      <c r="D145" s="82"/>
      <c r="E145" s="82"/>
      <c r="F145" s="82"/>
      <c r="G145" s="82"/>
      <c r="H145" s="82"/>
      <c r="I145" s="82"/>
      <c r="J145" s="82"/>
      <c r="K145" s="82"/>
      <c r="L145" s="82"/>
      <c r="M145" s="82"/>
      <c r="N145" s="82"/>
      <c r="O145" s="158"/>
      <c r="P145" s="158"/>
      <c r="Q145" s="158"/>
      <c r="R145" s="158"/>
      <c r="S145" s="82"/>
      <c r="T145" s="159"/>
    </row>
    <row r="146" spans="1:20" x14ac:dyDescent="0.2">
      <c r="A146" s="73" t="s">
        <v>269</v>
      </c>
      <c r="B146" s="74"/>
      <c r="C146" s="75" t="s">
        <v>272</v>
      </c>
      <c r="D146" s="164">
        <v>0.03</v>
      </c>
      <c r="E146" s="165">
        <v>3.2000000000000002E-3</v>
      </c>
      <c r="F146" s="148"/>
      <c r="G146" s="148"/>
      <c r="H146" s="78"/>
      <c r="I146" s="151">
        <v>3.32E-2</v>
      </c>
      <c r="J146" s="166">
        <v>2.5000000000000001E-2</v>
      </c>
      <c r="K146" s="147"/>
      <c r="L146" s="148"/>
      <c r="M146" s="151">
        <v>2.5000000000000001E-2</v>
      </c>
      <c r="N146" s="152">
        <v>0.01</v>
      </c>
      <c r="O146" s="153">
        <v>0.71</v>
      </c>
      <c r="P146" s="154">
        <v>0.25</v>
      </c>
      <c r="Q146" s="155">
        <v>0.52</v>
      </c>
      <c r="R146" s="156">
        <v>1.48</v>
      </c>
      <c r="S146" s="148"/>
      <c r="T146" s="157"/>
    </row>
    <row r="147" spans="1:20" x14ac:dyDescent="0.2">
      <c r="A147" s="73" t="s">
        <v>273</v>
      </c>
      <c r="B147" s="74"/>
      <c r="C147" s="75" t="s">
        <v>274</v>
      </c>
      <c r="D147" s="164">
        <v>0.03</v>
      </c>
      <c r="E147" s="165">
        <v>3.2000000000000002E-3</v>
      </c>
      <c r="F147" s="148">
        <v>0.01</v>
      </c>
      <c r="G147" s="148"/>
      <c r="H147" s="78"/>
      <c r="I147" s="151">
        <v>4.3200000000000002E-2</v>
      </c>
      <c r="J147" s="166">
        <v>2.5000000000000001E-2</v>
      </c>
      <c r="K147" s="147"/>
      <c r="L147" s="148"/>
      <c r="M147" s="151">
        <v>2.5000000000000001E-2</v>
      </c>
      <c r="N147" s="152">
        <v>0.01</v>
      </c>
      <c r="O147" s="153">
        <v>0.71</v>
      </c>
      <c r="P147" s="154">
        <v>0.25</v>
      </c>
      <c r="Q147" s="155">
        <v>0.52</v>
      </c>
      <c r="R147" s="156">
        <v>1.48</v>
      </c>
      <c r="S147" s="148">
        <v>3.5000000000000003E-2</v>
      </c>
      <c r="T147" s="157">
        <v>0.04</v>
      </c>
    </row>
    <row r="148" spans="1:20" x14ac:dyDescent="0.2">
      <c r="A148" s="73" t="s">
        <v>275</v>
      </c>
      <c r="B148" s="74"/>
      <c r="C148" s="75" t="s">
        <v>276</v>
      </c>
      <c r="D148" s="164">
        <v>0.03</v>
      </c>
      <c r="E148" s="165">
        <v>3.2000000000000002E-3</v>
      </c>
      <c r="F148" s="148">
        <v>0.01</v>
      </c>
      <c r="G148" s="148"/>
      <c r="H148" s="78"/>
      <c r="I148" s="151">
        <v>4.3200000000000002E-2</v>
      </c>
      <c r="J148" s="166">
        <v>2.5000000000000001E-2</v>
      </c>
      <c r="K148" s="147"/>
      <c r="L148" s="148"/>
      <c r="M148" s="151">
        <v>2.5000000000000001E-2</v>
      </c>
      <c r="N148" s="152">
        <v>0.01</v>
      </c>
      <c r="O148" s="153">
        <v>0.71</v>
      </c>
      <c r="P148" s="154">
        <v>0.25</v>
      </c>
      <c r="Q148" s="155">
        <v>0.52</v>
      </c>
      <c r="R148" s="156">
        <v>1.48</v>
      </c>
      <c r="S148" s="148">
        <v>3.5000000000000003E-2</v>
      </c>
      <c r="T148" s="157">
        <v>0.06</v>
      </c>
    </row>
    <row r="149" spans="1:20" x14ac:dyDescent="0.2">
      <c r="A149" s="73" t="s">
        <v>277</v>
      </c>
      <c r="B149" s="74"/>
      <c r="C149" s="75" t="s">
        <v>278</v>
      </c>
      <c r="D149" s="164">
        <v>0.03</v>
      </c>
      <c r="E149" s="165">
        <v>3.2000000000000002E-3</v>
      </c>
      <c r="F149" s="148"/>
      <c r="G149" s="148"/>
      <c r="H149" s="78"/>
      <c r="I149" s="151">
        <v>3.32E-2</v>
      </c>
      <c r="J149" s="166">
        <v>2.5000000000000001E-2</v>
      </c>
      <c r="K149" s="147"/>
      <c r="L149" s="148"/>
      <c r="M149" s="151">
        <v>2.5000000000000001E-2</v>
      </c>
      <c r="N149" s="152">
        <v>0.01</v>
      </c>
      <c r="O149" s="153">
        <v>0.71</v>
      </c>
      <c r="P149" s="154">
        <v>0.25</v>
      </c>
      <c r="Q149" s="155">
        <v>0.52</v>
      </c>
      <c r="R149" s="156">
        <v>1.48</v>
      </c>
      <c r="S149" s="148">
        <v>3.5000000000000003E-2</v>
      </c>
      <c r="T149" s="157">
        <v>0.04</v>
      </c>
    </row>
    <row r="150" spans="1:20" x14ac:dyDescent="0.2">
      <c r="A150" s="73" t="s">
        <v>279</v>
      </c>
      <c r="B150" s="74"/>
      <c r="C150" s="75" t="s">
        <v>280</v>
      </c>
      <c r="D150" s="164">
        <v>0.03</v>
      </c>
      <c r="E150" s="165">
        <v>3.2000000000000002E-3</v>
      </c>
      <c r="F150" s="148"/>
      <c r="G150" s="148"/>
      <c r="H150" s="78"/>
      <c r="I150" s="151">
        <v>3.32E-2</v>
      </c>
      <c r="J150" s="166">
        <v>2.5000000000000001E-2</v>
      </c>
      <c r="K150" s="147"/>
      <c r="L150" s="148"/>
      <c r="M150" s="151">
        <v>2.5000000000000001E-2</v>
      </c>
      <c r="N150" s="152">
        <v>0.01</v>
      </c>
      <c r="O150" s="153">
        <v>0.71</v>
      </c>
      <c r="P150" s="154">
        <v>0.25</v>
      </c>
      <c r="Q150" s="155">
        <v>0.52</v>
      </c>
      <c r="R150" s="156">
        <v>1.48</v>
      </c>
      <c r="S150" s="148"/>
      <c r="T150" s="157">
        <v>0.03</v>
      </c>
    </row>
    <row r="151" spans="1:20" x14ac:dyDescent="0.2">
      <c r="A151" s="73" t="s">
        <v>281</v>
      </c>
      <c r="B151" s="74"/>
      <c r="C151" s="75" t="s">
        <v>282</v>
      </c>
      <c r="D151" s="164">
        <v>0.03</v>
      </c>
      <c r="E151" s="165">
        <v>3.2000000000000002E-3</v>
      </c>
      <c r="F151" s="148"/>
      <c r="G151" s="148"/>
      <c r="H151" s="78"/>
      <c r="I151" s="151">
        <v>3.32E-2</v>
      </c>
      <c r="J151" s="166">
        <v>2.5000000000000001E-2</v>
      </c>
      <c r="K151" s="147"/>
      <c r="L151" s="148"/>
      <c r="M151" s="151">
        <v>2.5000000000000001E-2</v>
      </c>
      <c r="N151" s="152">
        <v>0.01</v>
      </c>
      <c r="O151" s="153">
        <v>0.71</v>
      </c>
      <c r="P151" s="154">
        <v>0.25</v>
      </c>
      <c r="Q151" s="155">
        <v>0.52</v>
      </c>
      <c r="R151" s="156">
        <v>1.48</v>
      </c>
      <c r="S151" s="148"/>
      <c r="T151" s="157"/>
    </row>
    <row r="152" spans="1:20" x14ac:dyDescent="0.2">
      <c r="A152" s="73" t="s">
        <v>283</v>
      </c>
      <c r="B152" s="74"/>
      <c r="C152" s="75" t="s">
        <v>284</v>
      </c>
      <c r="D152" s="164">
        <v>0.03</v>
      </c>
      <c r="E152" s="165">
        <v>3.2000000000000002E-3</v>
      </c>
      <c r="F152" s="148"/>
      <c r="G152" s="148"/>
      <c r="H152" s="78"/>
      <c r="I152" s="151">
        <v>3.32E-2</v>
      </c>
      <c r="J152" s="166">
        <v>2.5000000000000001E-2</v>
      </c>
      <c r="K152" s="147"/>
      <c r="L152" s="148"/>
      <c r="M152" s="151">
        <v>2.5000000000000001E-2</v>
      </c>
      <c r="N152" s="152">
        <v>0.01</v>
      </c>
      <c r="O152" s="153">
        <v>0.71</v>
      </c>
      <c r="P152" s="154">
        <v>0.25</v>
      </c>
      <c r="Q152" s="155">
        <v>0.52</v>
      </c>
      <c r="R152" s="156">
        <v>1.48</v>
      </c>
      <c r="S152" s="148"/>
      <c r="T152" s="157"/>
    </row>
    <row r="153" spans="1:20" x14ac:dyDescent="0.2">
      <c r="A153" s="73" t="s">
        <v>285</v>
      </c>
      <c r="B153" s="74"/>
      <c r="C153" s="75" t="s">
        <v>286</v>
      </c>
      <c r="D153" s="164">
        <v>0.03</v>
      </c>
      <c r="E153" s="165">
        <v>3.2000000000000002E-3</v>
      </c>
      <c r="F153" s="148"/>
      <c r="G153" s="148"/>
      <c r="H153" s="78"/>
      <c r="I153" s="151">
        <v>3.32E-2</v>
      </c>
      <c r="J153" s="166">
        <v>2.5000000000000001E-2</v>
      </c>
      <c r="K153" s="147"/>
      <c r="L153" s="148"/>
      <c r="M153" s="151">
        <v>2.5000000000000001E-2</v>
      </c>
      <c r="N153" s="152">
        <v>0.01</v>
      </c>
      <c r="O153" s="153">
        <v>0.71</v>
      </c>
      <c r="P153" s="154">
        <v>0.25</v>
      </c>
      <c r="Q153" s="155">
        <v>0.52</v>
      </c>
      <c r="R153" s="156">
        <v>1.48</v>
      </c>
      <c r="S153" s="148"/>
      <c r="T153" s="157"/>
    </row>
    <row r="154" spans="1:20" x14ac:dyDescent="0.2">
      <c r="A154" s="73" t="s">
        <v>287</v>
      </c>
      <c r="B154" s="74"/>
      <c r="C154" s="75" t="s">
        <v>288</v>
      </c>
      <c r="D154" s="164">
        <v>0.03</v>
      </c>
      <c r="E154" s="165">
        <v>3.2000000000000002E-3</v>
      </c>
      <c r="F154" s="148"/>
      <c r="G154" s="148"/>
      <c r="H154" s="78"/>
      <c r="I154" s="151">
        <v>3.32E-2</v>
      </c>
      <c r="J154" s="166">
        <v>2.5000000000000001E-2</v>
      </c>
      <c r="K154" s="147"/>
      <c r="L154" s="148"/>
      <c r="M154" s="151">
        <v>2.5000000000000001E-2</v>
      </c>
      <c r="N154" s="152">
        <v>0.01</v>
      </c>
      <c r="O154" s="153">
        <v>0.71</v>
      </c>
      <c r="P154" s="154">
        <v>0.25</v>
      </c>
      <c r="Q154" s="155">
        <v>0.52</v>
      </c>
      <c r="R154" s="156">
        <v>1.48</v>
      </c>
      <c r="S154" s="148"/>
      <c r="T154" s="157"/>
    </row>
    <row r="155" spans="1:20" x14ac:dyDescent="0.2">
      <c r="A155" s="73" t="s">
        <v>289</v>
      </c>
      <c r="B155" s="74"/>
      <c r="C155" s="75" t="s">
        <v>290</v>
      </c>
      <c r="D155" s="164">
        <v>0.03</v>
      </c>
      <c r="E155" s="165">
        <v>3.2000000000000002E-3</v>
      </c>
      <c r="F155" s="148"/>
      <c r="G155" s="148"/>
      <c r="H155" s="78"/>
      <c r="I155" s="151">
        <v>3.32E-2</v>
      </c>
      <c r="J155" s="166">
        <v>2.5000000000000001E-2</v>
      </c>
      <c r="K155" s="147"/>
      <c r="L155" s="148"/>
      <c r="M155" s="151">
        <v>2.5000000000000001E-2</v>
      </c>
      <c r="N155" s="152">
        <v>0.01</v>
      </c>
      <c r="O155" s="153">
        <v>0.71</v>
      </c>
      <c r="P155" s="154">
        <v>0.25</v>
      </c>
      <c r="Q155" s="155">
        <v>0.52</v>
      </c>
      <c r="R155" s="156">
        <v>1.48</v>
      </c>
      <c r="S155" s="148"/>
      <c r="T155" s="157"/>
    </row>
    <row r="156" spans="1:20" x14ac:dyDescent="0.2">
      <c r="A156" s="73" t="s">
        <v>291</v>
      </c>
      <c r="B156" s="74"/>
      <c r="C156" s="75" t="s">
        <v>292</v>
      </c>
      <c r="D156" s="164">
        <v>0.03</v>
      </c>
      <c r="E156" s="165">
        <v>3.2000000000000002E-3</v>
      </c>
      <c r="F156" s="148"/>
      <c r="G156" s="148"/>
      <c r="H156" s="78"/>
      <c r="I156" s="151">
        <v>3.32E-2</v>
      </c>
      <c r="J156" s="166">
        <v>2.5000000000000001E-2</v>
      </c>
      <c r="K156" s="147"/>
      <c r="L156" s="148"/>
      <c r="M156" s="151">
        <v>2.5000000000000001E-2</v>
      </c>
      <c r="N156" s="152">
        <v>0.01</v>
      </c>
      <c r="O156" s="153">
        <v>0.71</v>
      </c>
      <c r="P156" s="154">
        <v>0.25</v>
      </c>
      <c r="Q156" s="155">
        <v>0.52</v>
      </c>
      <c r="R156" s="156">
        <v>1.48</v>
      </c>
      <c r="S156" s="148">
        <v>3.5000000000000003E-2</v>
      </c>
      <c r="T156" s="157">
        <v>0.04</v>
      </c>
    </row>
    <row r="157" spans="1:20" ht="6" customHeight="1" x14ac:dyDescent="0.2">
      <c r="A157" s="80"/>
      <c r="B157" s="81"/>
      <c r="C157" s="81"/>
      <c r="D157" s="82"/>
      <c r="E157" s="82"/>
      <c r="F157" s="82"/>
      <c r="G157" s="82"/>
      <c r="H157" s="82"/>
      <c r="I157" s="82"/>
      <c r="J157" s="82"/>
      <c r="K157" s="82"/>
      <c r="L157" s="82"/>
      <c r="M157" s="82"/>
      <c r="N157" s="82"/>
      <c r="O157" s="158"/>
      <c r="P157" s="158"/>
      <c r="Q157" s="158"/>
      <c r="R157" s="158"/>
      <c r="S157" s="82"/>
      <c r="T157" s="159"/>
    </row>
    <row r="158" spans="1:20" x14ac:dyDescent="0.2">
      <c r="A158" s="73" t="s">
        <v>293</v>
      </c>
      <c r="B158" s="74"/>
      <c r="C158" s="75" t="s">
        <v>294</v>
      </c>
      <c r="D158" s="146">
        <v>4.2500000000000003E-2</v>
      </c>
      <c r="E158" s="147">
        <v>3.2000000000000002E-3</v>
      </c>
      <c r="F158" s="148"/>
      <c r="G158" s="148"/>
      <c r="H158" s="78"/>
      <c r="I158" s="151">
        <v>4.5700000000000005E-2</v>
      </c>
      <c r="J158" s="149">
        <v>2.5000000000000001E-2</v>
      </c>
      <c r="K158" s="147">
        <v>0.03</v>
      </c>
      <c r="L158" s="148">
        <v>0.04</v>
      </c>
      <c r="M158" s="151">
        <v>9.5000000000000001E-2</v>
      </c>
      <c r="N158" s="152">
        <v>0.01</v>
      </c>
      <c r="O158" s="153">
        <v>0.71</v>
      </c>
      <c r="P158" s="154">
        <v>0.25</v>
      </c>
      <c r="Q158" s="155">
        <v>0.52</v>
      </c>
      <c r="R158" s="156">
        <v>1.48</v>
      </c>
      <c r="S158" s="148"/>
      <c r="T158" s="157"/>
    </row>
    <row r="159" spans="1:20" x14ac:dyDescent="0.2">
      <c r="A159" s="73" t="s">
        <v>295</v>
      </c>
      <c r="B159" s="74"/>
      <c r="C159" s="75" t="s">
        <v>296</v>
      </c>
      <c r="D159" s="146">
        <v>4.2500000000000003E-2</v>
      </c>
      <c r="E159" s="147">
        <v>3.2000000000000002E-3</v>
      </c>
      <c r="F159" s="148">
        <v>0.01</v>
      </c>
      <c r="G159" s="148"/>
      <c r="H159" s="78"/>
      <c r="I159" s="151">
        <v>5.5700000000000006E-2</v>
      </c>
      <c r="J159" s="149">
        <v>2.5000000000000001E-2</v>
      </c>
      <c r="K159" s="147">
        <v>0.03</v>
      </c>
      <c r="L159" s="148">
        <v>0.04</v>
      </c>
      <c r="M159" s="151">
        <v>9.5000000000000001E-2</v>
      </c>
      <c r="N159" s="152">
        <v>0.01</v>
      </c>
      <c r="O159" s="153">
        <v>0.71</v>
      </c>
      <c r="P159" s="154">
        <v>0.25</v>
      </c>
      <c r="Q159" s="155">
        <v>0.52</v>
      </c>
      <c r="R159" s="156">
        <v>1.48</v>
      </c>
      <c r="S159" s="148">
        <v>3.5000000000000003E-2</v>
      </c>
      <c r="T159" s="157"/>
    </row>
    <row r="160" spans="1:20" ht="6" customHeight="1" x14ac:dyDescent="0.2">
      <c r="A160" s="80"/>
      <c r="B160" s="81"/>
      <c r="C160" s="81"/>
      <c r="D160" s="82"/>
      <c r="E160" s="82"/>
      <c r="F160" s="82"/>
      <c r="G160" s="82"/>
      <c r="H160" s="82"/>
      <c r="I160" s="82"/>
      <c r="J160" s="82"/>
      <c r="K160" s="82"/>
      <c r="L160" s="82"/>
      <c r="M160" s="82"/>
      <c r="N160" s="82"/>
      <c r="O160" s="158"/>
      <c r="P160" s="158"/>
      <c r="Q160" s="158"/>
      <c r="R160" s="158"/>
      <c r="S160" s="82"/>
      <c r="T160" s="159"/>
    </row>
    <row r="161" spans="1:20" x14ac:dyDescent="0.2">
      <c r="A161" s="73" t="s">
        <v>297</v>
      </c>
      <c r="B161" s="74"/>
      <c r="C161" s="75" t="s">
        <v>298</v>
      </c>
      <c r="D161" s="160">
        <v>4.2500000000000003E-2</v>
      </c>
      <c r="E161" s="161">
        <v>3.2000000000000002E-3</v>
      </c>
      <c r="F161" s="148"/>
      <c r="G161" s="148"/>
      <c r="H161" s="78"/>
      <c r="I161" s="151">
        <v>4.5700000000000005E-2</v>
      </c>
      <c r="J161" s="162">
        <v>2.5000000000000001E-2</v>
      </c>
      <c r="K161" s="147"/>
      <c r="L161" s="148"/>
      <c r="M161" s="151">
        <v>2.5000000000000001E-2</v>
      </c>
      <c r="N161" s="152"/>
      <c r="O161" s="153">
        <v>0.71</v>
      </c>
      <c r="P161" s="154">
        <v>0.25</v>
      </c>
      <c r="Q161" s="155">
        <v>0.52</v>
      </c>
      <c r="R161" s="156">
        <v>1.48</v>
      </c>
      <c r="S161" s="148"/>
      <c r="T161" s="157"/>
    </row>
    <row r="162" spans="1:20" x14ac:dyDescent="0.2">
      <c r="A162" s="73" t="s">
        <v>299</v>
      </c>
      <c r="B162" s="74"/>
      <c r="C162" s="75" t="s">
        <v>300</v>
      </c>
      <c r="D162" s="160">
        <v>4.2500000000000003E-2</v>
      </c>
      <c r="E162" s="161">
        <v>3.2000000000000002E-3</v>
      </c>
      <c r="F162" s="148"/>
      <c r="G162" s="148"/>
      <c r="H162" s="78"/>
      <c r="I162" s="151">
        <v>4.5700000000000005E-2</v>
      </c>
      <c r="J162" s="162">
        <v>2.5000000000000001E-2</v>
      </c>
      <c r="K162" s="147"/>
      <c r="L162" s="148"/>
      <c r="M162" s="151">
        <v>2.5000000000000001E-2</v>
      </c>
      <c r="N162" s="152"/>
      <c r="O162" s="153">
        <v>0.71</v>
      </c>
      <c r="P162" s="154">
        <v>0.25</v>
      </c>
      <c r="Q162" s="155">
        <v>0.52</v>
      </c>
      <c r="R162" s="156">
        <v>1.48</v>
      </c>
      <c r="S162" s="148"/>
      <c r="T162" s="157"/>
    </row>
    <row r="163" spans="1:20" x14ac:dyDescent="0.2">
      <c r="A163" s="73" t="s">
        <v>301</v>
      </c>
      <c r="B163" s="74"/>
      <c r="C163" s="75" t="s">
        <v>302</v>
      </c>
      <c r="D163" s="160">
        <v>4.2500000000000003E-2</v>
      </c>
      <c r="E163" s="161">
        <v>3.2000000000000002E-3</v>
      </c>
      <c r="F163" s="148"/>
      <c r="G163" s="148"/>
      <c r="H163" s="78"/>
      <c r="I163" s="151">
        <v>4.5700000000000005E-2</v>
      </c>
      <c r="J163" s="162">
        <v>2.5000000000000001E-2</v>
      </c>
      <c r="K163" s="147"/>
      <c r="L163" s="148"/>
      <c r="M163" s="151">
        <v>2.5000000000000001E-2</v>
      </c>
      <c r="N163" s="152"/>
      <c r="O163" s="153">
        <v>0.71</v>
      </c>
      <c r="P163" s="154">
        <v>0.25</v>
      </c>
      <c r="Q163" s="155">
        <v>0.52</v>
      </c>
      <c r="R163" s="156">
        <v>1.48</v>
      </c>
      <c r="S163" s="148"/>
      <c r="T163" s="157"/>
    </row>
    <row r="164" spans="1:20" x14ac:dyDescent="0.2">
      <c r="A164" s="73" t="s">
        <v>303</v>
      </c>
      <c r="B164" s="74"/>
      <c r="C164" s="75" t="s">
        <v>304</v>
      </c>
      <c r="D164" s="160">
        <v>4.2500000000000003E-2</v>
      </c>
      <c r="E164" s="161">
        <v>3.2000000000000002E-3</v>
      </c>
      <c r="F164" s="148"/>
      <c r="G164" s="148"/>
      <c r="H164" s="78"/>
      <c r="I164" s="151">
        <v>4.5700000000000005E-2</v>
      </c>
      <c r="J164" s="162">
        <v>2.5000000000000001E-2</v>
      </c>
      <c r="K164" s="147"/>
      <c r="L164" s="148"/>
      <c r="M164" s="151">
        <v>2.5000000000000001E-2</v>
      </c>
      <c r="N164" s="152"/>
      <c r="O164" s="153">
        <v>0.71</v>
      </c>
      <c r="P164" s="154">
        <v>0.25</v>
      </c>
      <c r="Q164" s="155">
        <v>0.52</v>
      </c>
      <c r="R164" s="156">
        <v>1.48</v>
      </c>
      <c r="S164" s="148"/>
      <c r="T164" s="157"/>
    </row>
    <row r="165" spans="1:20" x14ac:dyDescent="0.2">
      <c r="A165" s="73" t="s">
        <v>305</v>
      </c>
      <c r="B165" s="74"/>
      <c r="C165" s="75" t="s">
        <v>306</v>
      </c>
      <c r="D165" s="160">
        <v>4.2500000000000003E-2</v>
      </c>
      <c r="E165" s="161">
        <v>3.2000000000000002E-3</v>
      </c>
      <c r="F165" s="148">
        <v>0.01</v>
      </c>
      <c r="G165" s="148"/>
      <c r="H165" s="78"/>
      <c r="I165" s="151">
        <v>5.5700000000000006E-2</v>
      </c>
      <c r="J165" s="162">
        <v>2.5000000000000001E-2</v>
      </c>
      <c r="K165" s="147"/>
      <c r="L165" s="148"/>
      <c r="M165" s="151">
        <v>2.5000000000000001E-2</v>
      </c>
      <c r="N165" s="152"/>
      <c r="O165" s="153">
        <v>0.71</v>
      </c>
      <c r="P165" s="154">
        <v>0.25</v>
      </c>
      <c r="Q165" s="155">
        <v>0.52</v>
      </c>
      <c r="R165" s="156">
        <v>1.48</v>
      </c>
      <c r="S165" s="148"/>
      <c r="T165" s="157"/>
    </row>
    <row r="166" spans="1:20" ht="6" customHeight="1" x14ac:dyDescent="0.2">
      <c r="A166" s="80"/>
      <c r="B166" s="81"/>
      <c r="C166" s="81"/>
      <c r="D166" s="82"/>
      <c r="E166" s="82"/>
      <c r="F166" s="82"/>
      <c r="G166" s="82"/>
      <c r="H166" s="82"/>
      <c r="I166" s="82"/>
      <c r="J166" s="82"/>
      <c r="K166" s="82"/>
      <c r="L166" s="82"/>
      <c r="M166" s="82"/>
      <c r="N166" s="82"/>
      <c r="O166" s="158"/>
      <c r="P166" s="158"/>
      <c r="Q166" s="158"/>
      <c r="R166" s="158"/>
      <c r="S166" s="82"/>
      <c r="T166" s="159"/>
    </row>
    <row r="167" spans="1:20" x14ac:dyDescent="0.2">
      <c r="A167" s="73" t="s">
        <v>307</v>
      </c>
      <c r="B167" s="74"/>
      <c r="C167" s="75" t="s">
        <v>308</v>
      </c>
      <c r="D167" s="164">
        <v>0.03</v>
      </c>
      <c r="E167" s="172">
        <v>3.2000000000000002E-3</v>
      </c>
      <c r="F167" s="148"/>
      <c r="G167" s="148"/>
      <c r="H167" s="78"/>
      <c r="I167" s="151">
        <v>3.32E-2</v>
      </c>
      <c r="J167" s="166">
        <v>2.5000000000000001E-2</v>
      </c>
      <c r="K167" s="147"/>
      <c r="L167" s="148"/>
      <c r="M167" s="151">
        <v>2.5000000000000001E-2</v>
      </c>
      <c r="N167" s="152">
        <v>0.01</v>
      </c>
      <c r="O167" s="153">
        <v>0.71</v>
      </c>
      <c r="P167" s="154">
        <v>0.25</v>
      </c>
      <c r="Q167" s="155">
        <v>0.52</v>
      </c>
      <c r="R167" s="156">
        <v>1.48</v>
      </c>
      <c r="S167" s="148"/>
      <c r="T167" s="157"/>
    </row>
    <row r="168" spans="1:20" x14ac:dyDescent="0.2">
      <c r="A168" s="73" t="s">
        <v>309</v>
      </c>
      <c r="B168" s="74"/>
      <c r="C168" s="75" t="s">
        <v>310</v>
      </c>
      <c r="D168" s="164">
        <v>0.03</v>
      </c>
      <c r="E168" s="165">
        <v>3.2000000000000002E-3</v>
      </c>
      <c r="F168" s="148">
        <v>0.01</v>
      </c>
      <c r="G168" s="148"/>
      <c r="H168" s="78"/>
      <c r="I168" s="151">
        <v>4.3200000000000002E-2</v>
      </c>
      <c r="J168" s="166">
        <v>2.5000000000000001E-2</v>
      </c>
      <c r="K168" s="147"/>
      <c r="L168" s="148"/>
      <c r="M168" s="151">
        <v>2.5000000000000001E-2</v>
      </c>
      <c r="N168" s="152">
        <v>0.01</v>
      </c>
      <c r="O168" s="153">
        <v>0.71</v>
      </c>
      <c r="P168" s="154">
        <v>0.25</v>
      </c>
      <c r="Q168" s="155">
        <v>0.52</v>
      </c>
      <c r="R168" s="156">
        <v>1.48</v>
      </c>
      <c r="S168" s="148"/>
      <c r="T168" s="157"/>
    </row>
    <row r="169" spans="1:20" x14ac:dyDescent="0.2">
      <c r="A169" s="73" t="s">
        <v>311</v>
      </c>
      <c r="B169" s="74"/>
      <c r="C169" s="75" t="s">
        <v>312</v>
      </c>
      <c r="D169" s="164">
        <v>0.03</v>
      </c>
      <c r="E169" s="165">
        <v>3.2000000000000002E-3</v>
      </c>
      <c r="F169" s="148"/>
      <c r="G169" s="148"/>
      <c r="H169" s="78"/>
      <c r="I169" s="151">
        <v>3.32E-2</v>
      </c>
      <c r="J169" s="166">
        <v>2.5000000000000001E-2</v>
      </c>
      <c r="K169" s="147"/>
      <c r="L169" s="148"/>
      <c r="M169" s="151">
        <v>2.5000000000000001E-2</v>
      </c>
      <c r="N169" s="152">
        <v>0.01</v>
      </c>
      <c r="O169" s="153">
        <v>0.71</v>
      </c>
      <c r="P169" s="154">
        <v>0.25</v>
      </c>
      <c r="Q169" s="155">
        <v>0.52</v>
      </c>
      <c r="R169" s="156">
        <v>1.48</v>
      </c>
      <c r="S169" s="148"/>
      <c r="T169" s="157"/>
    </row>
    <row r="170" spans="1:20" x14ac:dyDescent="0.2">
      <c r="A170" s="73" t="s">
        <v>313</v>
      </c>
      <c r="B170" s="74"/>
      <c r="C170" s="75" t="s">
        <v>314</v>
      </c>
      <c r="D170" s="164">
        <v>0.03</v>
      </c>
      <c r="E170" s="165">
        <v>3.2000000000000002E-3</v>
      </c>
      <c r="F170" s="148"/>
      <c r="G170" s="148"/>
      <c r="H170" s="78"/>
      <c r="I170" s="151">
        <v>3.32E-2</v>
      </c>
      <c r="J170" s="166">
        <v>2.5000000000000001E-2</v>
      </c>
      <c r="K170" s="147"/>
      <c r="L170" s="148"/>
      <c r="M170" s="151">
        <v>2.5000000000000001E-2</v>
      </c>
      <c r="N170" s="152">
        <v>0.01</v>
      </c>
      <c r="O170" s="153">
        <v>0.71</v>
      </c>
      <c r="P170" s="154">
        <v>0.25</v>
      </c>
      <c r="Q170" s="155">
        <v>0.52</v>
      </c>
      <c r="R170" s="156">
        <v>1.48</v>
      </c>
      <c r="S170" s="148">
        <v>3.5000000000000003E-2</v>
      </c>
      <c r="T170" s="157">
        <v>0.05</v>
      </c>
    </row>
    <row r="171" spans="1:20" x14ac:dyDescent="0.2">
      <c r="A171" s="73" t="s">
        <v>315</v>
      </c>
      <c r="B171" s="74"/>
      <c r="C171" s="75" t="s">
        <v>316</v>
      </c>
      <c r="D171" s="164">
        <v>0.03</v>
      </c>
      <c r="E171" s="165">
        <v>3.2000000000000002E-3</v>
      </c>
      <c r="F171" s="148"/>
      <c r="G171" s="148"/>
      <c r="H171" s="78"/>
      <c r="I171" s="151">
        <v>3.32E-2</v>
      </c>
      <c r="J171" s="166">
        <v>2.5000000000000001E-2</v>
      </c>
      <c r="K171" s="147"/>
      <c r="L171" s="148"/>
      <c r="M171" s="151">
        <v>2.5000000000000001E-2</v>
      </c>
      <c r="N171" s="152">
        <v>0.01</v>
      </c>
      <c r="O171" s="153">
        <v>0.71</v>
      </c>
      <c r="P171" s="154">
        <v>0.25</v>
      </c>
      <c r="Q171" s="155">
        <v>0.52</v>
      </c>
      <c r="R171" s="156">
        <v>1.48</v>
      </c>
      <c r="S171" s="148">
        <v>3.5000000000000003E-2</v>
      </c>
      <c r="T171" s="157">
        <v>0.06</v>
      </c>
    </row>
    <row r="172" spans="1:20" ht="6" customHeight="1" x14ac:dyDescent="0.2">
      <c r="A172" s="80"/>
      <c r="B172" s="81"/>
      <c r="C172" s="81"/>
      <c r="D172" s="82"/>
      <c r="E172" s="82"/>
      <c r="F172" s="82"/>
      <c r="G172" s="82"/>
      <c r="H172" s="82"/>
      <c r="I172" s="82"/>
      <c r="J172" s="82"/>
      <c r="K172" s="82"/>
      <c r="L172" s="82"/>
      <c r="M172" s="82"/>
      <c r="N172" s="82"/>
      <c r="O172" s="158"/>
      <c r="P172" s="158"/>
      <c r="Q172" s="158"/>
      <c r="R172" s="158"/>
      <c r="S172" s="82"/>
      <c r="T172" s="159"/>
    </row>
    <row r="173" spans="1:20" x14ac:dyDescent="0.2">
      <c r="A173" s="73" t="s">
        <v>317</v>
      </c>
      <c r="B173" s="74"/>
      <c r="C173" s="75" t="s">
        <v>318</v>
      </c>
      <c r="D173" s="160">
        <v>4.2500000000000003E-2</v>
      </c>
      <c r="E173" s="161">
        <v>3.2000000000000002E-3</v>
      </c>
      <c r="F173" s="148"/>
      <c r="G173" s="148"/>
      <c r="H173" s="78">
        <v>5.0000000000000001E-3</v>
      </c>
      <c r="I173" s="151">
        <v>5.0700000000000002E-2</v>
      </c>
      <c r="J173" s="162">
        <v>2.5000000000000001E-2</v>
      </c>
      <c r="K173" s="147">
        <v>0.03</v>
      </c>
      <c r="L173" s="148">
        <v>0.04</v>
      </c>
      <c r="M173" s="151">
        <v>9.5000000000000001E-2</v>
      </c>
      <c r="N173" s="152">
        <v>0.01</v>
      </c>
      <c r="O173" s="153">
        <v>0.71</v>
      </c>
      <c r="P173" s="154">
        <v>0.25</v>
      </c>
      <c r="Q173" s="155">
        <v>0.52</v>
      </c>
      <c r="R173" s="156">
        <v>1.48</v>
      </c>
      <c r="S173" s="148"/>
      <c r="T173" s="157"/>
    </row>
    <row r="174" spans="1:20" x14ac:dyDescent="0.2">
      <c r="A174" s="73" t="s">
        <v>319</v>
      </c>
      <c r="B174" s="74"/>
      <c r="C174" s="75" t="s">
        <v>320</v>
      </c>
      <c r="D174" s="160">
        <v>4.2500000000000003E-2</v>
      </c>
      <c r="E174" s="161">
        <v>3.2000000000000002E-3</v>
      </c>
      <c r="F174" s="148"/>
      <c r="G174" s="148"/>
      <c r="H174" s="78">
        <v>5.0000000000000001E-3</v>
      </c>
      <c r="I174" s="151">
        <v>5.0700000000000002E-2</v>
      </c>
      <c r="J174" s="162">
        <v>2.5000000000000001E-2</v>
      </c>
      <c r="K174" s="147">
        <v>0.03</v>
      </c>
      <c r="L174" s="148">
        <v>0.04</v>
      </c>
      <c r="M174" s="151">
        <v>9.5000000000000001E-2</v>
      </c>
      <c r="N174" s="152">
        <v>0.01</v>
      </c>
      <c r="O174" s="153">
        <v>0.71</v>
      </c>
      <c r="P174" s="154">
        <v>0.25</v>
      </c>
      <c r="Q174" s="155">
        <v>0.52</v>
      </c>
      <c r="R174" s="156">
        <v>1.48</v>
      </c>
      <c r="S174" s="148">
        <v>3.5000000000000003E-2</v>
      </c>
      <c r="T174" s="157">
        <v>0.06</v>
      </c>
    </row>
    <row r="175" spans="1:20" x14ac:dyDescent="0.2">
      <c r="A175" s="73" t="s">
        <v>1209</v>
      </c>
      <c r="B175" s="74"/>
      <c r="C175" s="75" t="s">
        <v>1210</v>
      </c>
      <c r="D175" s="160">
        <v>4.2500000000000003E-2</v>
      </c>
      <c r="E175" s="161">
        <v>3.2000000000000002E-3</v>
      </c>
      <c r="F175" s="148">
        <v>0.01</v>
      </c>
      <c r="G175" s="148"/>
      <c r="H175" s="78">
        <v>5.0000000000000001E-3</v>
      </c>
      <c r="I175" s="151">
        <v>6.0700000000000004E-2</v>
      </c>
      <c r="J175" s="162">
        <v>2.5000000000000001E-2</v>
      </c>
      <c r="K175" s="147">
        <v>0.03</v>
      </c>
      <c r="L175" s="148">
        <v>0.04</v>
      </c>
      <c r="M175" s="151">
        <v>9.5000000000000001E-2</v>
      </c>
      <c r="N175" s="152">
        <v>0.01</v>
      </c>
      <c r="O175" s="153">
        <v>0.71</v>
      </c>
      <c r="P175" s="154">
        <v>0.25</v>
      </c>
      <c r="Q175" s="155">
        <v>0.52</v>
      </c>
      <c r="R175" s="156">
        <v>1.48</v>
      </c>
      <c r="S175" s="148"/>
      <c r="T175" s="157"/>
    </row>
    <row r="176" spans="1:20" x14ac:dyDescent="0.2">
      <c r="A176" s="73" t="s">
        <v>321</v>
      </c>
      <c r="B176" s="74"/>
      <c r="C176" s="84" t="s">
        <v>322</v>
      </c>
      <c r="D176" s="160">
        <v>4.2500000000000003E-2</v>
      </c>
      <c r="E176" s="161">
        <v>3.2000000000000002E-3</v>
      </c>
      <c r="F176" s="148">
        <v>0.01</v>
      </c>
      <c r="G176" s="148"/>
      <c r="H176" s="78">
        <v>5.0000000000000001E-3</v>
      </c>
      <c r="I176" s="151">
        <v>6.0700000000000004E-2</v>
      </c>
      <c r="J176" s="162">
        <v>2.5000000000000001E-2</v>
      </c>
      <c r="K176" s="147">
        <v>0.03</v>
      </c>
      <c r="L176" s="148">
        <v>0.04</v>
      </c>
      <c r="M176" s="151">
        <v>9.5000000000000001E-2</v>
      </c>
      <c r="N176" s="152">
        <v>0.01</v>
      </c>
      <c r="O176" s="153">
        <v>0.71</v>
      </c>
      <c r="P176" s="154">
        <v>0.25</v>
      </c>
      <c r="Q176" s="155">
        <v>0.52</v>
      </c>
      <c r="R176" s="156">
        <v>1.48</v>
      </c>
      <c r="S176" s="148">
        <v>3.5000000000000003E-2</v>
      </c>
      <c r="T176" s="157">
        <v>0.06</v>
      </c>
    </row>
    <row r="177" spans="1:20" x14ac:dyDescent="0.2">
      <c r="A177" s="73" t="s">
        <v>629</v>
      </c>
      <c r="B177" s="74"/>
      <c r="C177" s="84" t="s">
        <v>630</v>
      </c>
      <c r="D177" s="160">
        <v>4.2500000000000003E-2</v>
      </c>
      <c r="E177" s="161">
        <v>3.2000000000000002E-3</v>
      </c>
      <c r="F177" s="148">
        <v>0.01</v>
      </c>
      <c r="G177" s="148"/>
      <c r="H177" s="78">
        <v>5.0000000000000001E-3</v>
      </c>
      <c r="I177" s="151">
        <v>6.0700000000000004E-2</v>
      </c>
      <c r="J177" s="162">
        <v>2.5000000000000001E-2</v>
      </c>
      <c r="K177" s="147">
        <v>0.03</v>
      </c>
      <c r="L177" s="148">
        <v>0.04</v>
      </c>
      <c r="M177" s="151">
        <v>9.5000000000000001E-2</v>
      </c>
      <c r="N177" s="152">
        <v>0.01</v>
      </c>
      <c r="O177" s="153">
        <v>0.71</v>
      </c>
      <c r="P177" s="154">
        <v>0.25</v>
      </c>
      <c r="Q177" s="155">
        <v>0.52</v>
      </c>
      <c r="R177" s="156">
        <v>1.48</v>
      </c>
      <c r="S177" s="148"/>
      <c r="T177" s="157">
        <v>0.06</v>
      </c>
    </row>
    <row r="178" spans="1:20" x14ac:dyDescent="0.2">
      <c r="A178" s="73" t="s">
        <v>323</v>
      </c>
      <c r="B178" s="74"/>
      <c r="C178" s="75" t="s">
        <v>324</v>
      </c>
      <c r="D178" s="160">
        <v>4.2500000000000003E-2</v>
      </c>
      <c r="E178" s="161">
        <v>3.2000000000000002E-3</v>
      </c>
      <c r="F178" s="148">
        <v>0.01</v>
      </c>
      <c r="G178" s="148"/>
      <c r="H178" s="78">
        <v>5.0000000000000001E-3</v>
      </c>
      <c r="I178" s="151">
        <v>6.0700000000000004E-2</v>
      </c>
      <c r="J178" s="162">
        <v>2.5000000000000001E-2</v>
      </c>
      <c r="K178" s="147">
        <v>0.03</v>
      </c>
      <c r="L178" s="148">
        <v>0.04</v>
      </c>
      <c r="M178" s="151">
        <v>9.5000000000000001E-2</v>
      </c>
      <c r="N178" s="152">
        <v>0.01</v>
      </c>
      <c r="O178" s="153">
        <v>0.71</v>
      </c>
      <c r="P178" s="154">
        <v>0.25</v>
      </c>
      <c r="Q178" s="155">
        <v>0.52</v>
      </c>
      <c r="R178" s="156">
        <v>1.48</v>
      </c>
      <c r="S178" s="148">
        <v>3.5000000000000003E-2</v>
      </c>
      <c r="T178" s="157">
        <v>0.06</v>
      </c>
    </row>
    <row r="179" spans="1:20" x14ac:dyDescent="0.2">
      <c r="A179" s="73" t="s">
        <v>9</v>
      </c>
      <c r="B179" s="74"/>
      <c r="C179" s="84" t="s">
        <v>10</v>
      </c>
      <c r="D179" s="160">
        <v>4.2500000000000003E-2</v>
      </c>
      <c r="E179" s="161">
        <v>3.2000000000000002E-3</v>
      </c>
      <c r="F179" s="148">
        <v>0.01</v>
      </c>
      <c r="G179" s="148"/>
      <c r="H179" s="78">
        <v>5.0000000000000001E-3</v>
      </c>
      <c r="I179" s="151">
        <v>6.0700000000000004E-2</v>
      </c>
      <c r="J179" s="162">
        <v>2.5000000000000001E-2</v>
      </c>
      <c r="K179" s="147">
        <v>0.03</v>
      </c>
      <c r="L179" s="148">
        <v>0.04</v>
      </c>
      <c r="M179" s="151">
        <v>9.5000000000000001E-2</v>
      </c>
      <c r="N179" s="152">
        <v>0.01</v>
      </c>
      <c r="O179" s="153">
        <v>0.71</v>
      </c>
      <c r="P179" s="154">
        <v>0.25</v>
      </c>
      <c r="Q179" s="155">
        <v>0.52</v>
      </c>
      <c r="R179" s="156">
        <v>1.48</v>
      </c>
      <c r="S179" s="148">
        <v>3.5000000000000003E-2</v>
      </c>
      <c r="T179" s="157">
        <v>0.06</v>
      </c>
    </row>
    <row r="180" spans="1:20" x14ac:dyDescent="0.2">
      <c r="A180" s="85" t="s">
        <v>621</v>
      </c>
      <c r="B180" s="83"/>
      <c r="C180" s="84" t="s">
        <v>625</v>
      </c>
      <c r="D180" s="160">
        <v>4.2500000000000003E-2</v>
      </c>
      <c r="E180" s="161">
        <v>3.2000000000000002E-3</v>
      </c>
      <c r="F180" s="148">
        <v>0.01</v>
      </c>
      <c r="G180" s="148"/>
      <c r="H180" s="78">
        <v>5.0000000000000001E-3</v>
      </c>
      <c r="I180" s="151">
        <v>6.0700000000000004E-2</v>
      </c>
      <c r="J180" s="162">
        <v>2.5000000000000001E-2</v>
      </c>
      <c r="K180" s="147">
        <v>0.03</v>
      </c>
      <c r="L180" s="148">
        <v>0.04</v>
      </c>
      <c r="M180" s="151">
        <v>9.5000000000000001E-2</v>
      </c>
      <c r="N180" s="152">
        <v>0.01</v>
      </c>
      <c r="O180" s="153">
        <v>0.71</v>
      </c>
      <c r="P180" s="154">
        <v>0.25</v>
      </c>
      <c r="Q180" s="155">
        <v>0.52</v>
      </c>
      <c r="R180" s="156">
        <v>1.48</v>
      </c>
      <c r="S180" s="148">
        <v>3.5000000000000003E-2</v>
      </c>
      <c r="T180" s="157">
        <v>0.06</v>
      </c>
    </row>
    <row r="181" spans="1:20" x14ac:dyDescent="0.2">
      <c r="A181" s="73" t="s">
        <v>325</v>
      </c>
      <c r="B181" s="74"/>
      <c r="C181" s="75" t="s">
        <v>326</v>
      </c>
      <c r="D181" s="160">
        <v>4.2500000000000003E-2</v>
      </c>
      <c r="E181" s="161">
        <v>3.2000000000000002E-3</v>
      </c>
      <c r="F181" s="148">
        <v>0.01</v>
      </c>
      <c r="G181" s="148"/>
      <c r="H181" s="78">
        <v>5.0000000000000001E-3</v>
      </c>
      <c r="I181" s="151">
        <v>6.0700000000000004E-2</v>
      </c>
      <c r="J181" s="162">
        <v>2.5000000000000001E-2</v>
      </c>
      <c r="K181" s="147">
        <v>0.03</v>
      </c>
      <c r="L181" s="148">
        <v>0.04</v>
      </c>
      <c r="M181" s="151">
        <v>9.5000000000000001E-2</v>
      </c>
      <c r="N181" s="152">
        <v>0.01</v>
      </c>
      <c r="O181" s="153">
        <v>0.71</v>
      </c>
      <c r="P181" s="154">
        <v>0.25</v>
      </c>
      <c r="Q181" s="155">
        <v>0.52</v>
      </c>
      <c r="R181" s="156">
        <v>1.48</v>
      </c>
      <c r="S181" s="148">
        <v>3.5000000000000003E-2</v>
      </c>
      <c r="T181" s="157">
        <v>0.06</v>
      </c>
    </row>
    <row r="182" spans="1:20" x14ac:dyDescent="0.2">
      <c r="A182" s="73" t="s">
        <v>1149</v>
      </c>
      <c r="B182" s="74"/>
      <c r="C182" s="75" t="s">
        <v>1150</v>
      </c>
      <c r="D182" s="160">
        <v>4.2500000000000003E-2</v>
      </c>
      <c r="E182" s="161">
        <v>3.2000000000000002E-3</v>
      </c>
      <c r="F182" s="148">
        <v>0.01</v>
      </c>
      <c r="G182" s="148"/>
      <c r="H182" s="78">
        <v>5.0000000000000001E-3</v>
      </c>
      <c r="I182" s="151">
        <v>6.0700000000000004E-2</v>
      </c>
      <c r="J182" s="162">
        <v>2.5000000000000001E-2</v>
      </c>
      <c r="K182" s="147">
        <v>0.03</v>
      </c>
      <c r="L182" s="148">
        <v>0.04</v>
      </c>
      <c r="M182" s="151">
        <v>9.5000000000000001E-2</v>
      </c>
      <c r="N182" s="152">
        <v>0.01</v>
      </c>
      <c r="O182" s="153">
        <v>0.71</v>
      </c>
      <c r="P182" s="154">
        <v>0.25</v>
      </c>
      <c r="Q182" s="155">
        <v>0.52</v>
      </c>
      <c r="R182" s="156">
        <v>1.48</v>
      </c>
      <c r="S182" s="148"/>
      <c r="T182" s="157"/>
    </row>
    <row r="183" spans="1:20" x14ac:dyDescent="0.2">
      <c r="A183" s="73" t="s">
        <v>327</v>
      </c>
      <c r="B183" s="74"/>
      <c r="C183" s="75" t="s">
        <v>328</v>
      </c>
      <c r="D183" s="160">
        <v>4.2500000000000003E-2</v>
      </c>
      <c r="E183" s="161">
        <v>3.2000000000000002E-3</v>
      </c>
      <c r="F183" s="148">
        <v>0.01</v>
      </c>
      <c r="G183" s="148"/>
      <c r="H183" s="78">
        <v>5.0000000000000001E-3</v>
      </c>
      <c r="I183" s="151">
        <v>6.0700000000000004E-2</v>
      </c>
      <c r="J183" s="162">
        <v>2.5000000000000001E-2</v>
      </c>
      <c r="K183" s="147">
        <v>0.03</v>
      </c>
      <c r="L183" s="148">
        <v>0.04</v>
      </c>
      <c r="M183" s="151">
        <v>9.5000000000000001E-2</v>
      </c>
      <c r="N183" s="152">
        <v>0.01</v>
      </c>
      <c r="O183" s="153">
        <v>0.71</v>
      </c>
      <c r="P183" s="154">
        <v>0.25</v>
      </c>
      <c r="Q183" s="155">
        <v>0.52</v>
      </c>
      <c r="R183" s="156">
        <v>1.48</v>
      </c>
      <c r="S183" s="148">
        <v>3.5000000000000003E-2</v>
      </c>
      <c r="T183" s="157">
        <v>0.06</v>
      </c>
    </row>
    <row r="184" spans="1:20" x14ac:dyDescent="0.2">
      <c r="A184" s="73" t="s">
        <v>329</v>
      </c>
      <c r="B184" s="74"/>
      <c r="C184" s="75" t="s">
        <v>330</v>
      </c>
      <c r="D184" s="160">
        <v>4.2500000000000003E-2</v>
      </c>
      <c r="E184" s="161">
        <v>3.2000000000000002E-3</v>
      </c>
      <c r="F184" s="148"/>
      <c r="G184" s="148"/>
      <c r="H184" s="78">
        <v>5.0000000000000001E-3</v>
      </c>
      <c r="I184" s="151">
        <v>5.0700000000000002E-2</v>
      </c>
      <c r="J184" s="162">
        <v>2.5000000000000001E-2</v>
      </c>
      <c r="K184" s="147">
        <v>0.03</v>
      </c>
      <c r="L184" s="148">
        <v>0.04</v>
      </c>
      <c r="M184" s="151">
        <v>9.5000000000000001E-2</v>
      </c>
      <c r="N184" s="152">
        <v>0.01</v>
      </c>
      <c r="O184" s="153">
        <v>0.71</v>
      </c>
      <c r="P184" s="154">
        <v>0.25</v>
      </c>
      <c r="Q184" s="155">
        <v>0.52</v>
      </c>
      <c r="R184" s="156">
        <v>1.48</v>
      </c>
      <c r="S184" s="148">
        <v>3.5000000000000003E-2</v>
      </c>
      <c r="T184" s="157">
        <v>0.06</v>
      </c>
    </row>
    <row r="185" spans="1:20" x14ac:dyDescent="0.2">
      <c r="A185" s="73" t="s">
        <v>331</v>
      </c>
      <c r="B185" s="74"/>
      <c r="C185" s="75" t="s">
        <v>332</v>
      </c>
      <c r="D185" s="160">
        <v>4.2500000000000003E-2</v>
      </c>
      <c r="E185" s="161">
        <v>3.2000000000000002E-3</v>
      </c>
      <c r="F185" s="148">
        <v>0.01</v>
      </c>
      <c r="G185" s="148"/>
      <c r="H185" s="78">
        <v>5.0000000000000001E-3</v>
      </c>
      <c r="I185" s="151">
        <v>6.0700000000000004E-2</v>
      </c>
      <c r="J185" s="162">
        <v>2.5000000000000001E-2</v>
      </c>
      <c r="K185" s="147">
        <v>0.03</v>
      </c>
      <c r="L185" s="148">
        <v>0.04</v>
      </c>
      <c r="M185" s="151">
        <v>9.5000000000000001E-2</v>
      </c>
      <c r="N185" s="152">
        <v>0.01</v>
      </c>
      <c r="O185" s="153">
        <v>0.71</v>
      </c>
      <c r="P185" s="154">
        <v>0.25</v>
      </c>
      <c r="Q185" s="155">
        <v>0.52</v>
      </c>
      <c r="R185" s="156">
        <v>1.48</v>
      </c>
      <c r="S185" s="148">
        <v>3.5000000000000003E-2</v>
      </c>
      <c r="T185" s="157">
        <v>0.06</v>
      </c>
    </row>
    <row r="186" spans="1:20" x14ac:dyDescent="0.2">
      <c r="A186" s="73" t="s">
        <v>333</v>
      </c>
      <c r="B186" s="74"/>
      <c r="C186" s="75" t="s">
        <v>334</v>
      </c>
      <c r="D186" s="160">
        <v>4.2500000000000003E-2</v>
      </c>
      <c r="E186" s="161">
        <v>3.2000000000000002E-3</v>
      </c>
      <c r="F186" s="148">
        <v>0.01</v>
      </c>
      <c r="G186" s="148">
        <v>5.0000000000000001E-3</v>
      </c>
      <c r="H186" s="78">
        <v>5.0000000000000001E-3</v>
      </c>
      <c r="I186" s="151">
        <v>6.5700000000000008E-2</v>
      </c>
      <c r="J186" s="162">
        <v>2.5000000000000001E-2</v>
      </c>
      <c r="K186" s="147">
        <v>0.03</v>
      </c>
      <c r="L186" s="148">
        <v>0.04</v>
      </c>
      <c r="M186" s="151">
        <v>9.5000000000000001E-2</v>
      </c>
      <c r="N186" s="152">
        <v>0.01</v>
      </c>
      <c r="O186" s="153">
        <v>0.71</v>
      </c>
      <c r="P186" s="154">
        <v>0.25</v>
      </c>
      <c r="Q186" s="155">
        <v>0.52</v>
      </c>
      <c r="R186" s="156">
        <v>1.48</v>
      </c>
      <c r="S186" s="148">
        <v>3.5000000000000003E-2</v>
      </c>
      <c r="T186" s="157">
        <v>0.06</v>
      </c>
    </row>
    <row r="187" spans="1:20" x14ac:dyDescent="0.2">
      <c r="A187" s="73" t="s">
        <v>335</v>
      </c>
      <c r="B187" s="74"/>
      <c r="C187" s="75" t="s">
        <v>336</v>
      </c>
      <c r="D187" s="160">
        <v>4.2500000000000003E-2</v>
      </c>
      <c r="E187" s="161">
        <v>3.2000000000000002E-3</v>
      </c>
      <c r="F187" s="148">
        <v>0.01</v>
      </c>
      <c r="G187" s="148"/>
      <c r="H187" s="78">
        <v>5.0000000000000001E-3</v>
      </c>
      <c r="I187" s="151">
        <v>6.0700000000000004E-2</v>
      </c>
      <c r="J187" s="162">
        <v>2.5000000000000001E-2</v>
      </c>
      <c r="K187" s="147">
        <v>0.03</v>
      </c>
      <c r="L187" s="148">
        <v>0.04</v>
      </c>
      <c r="M187" s="151">
        <v>9.5000000000000001E-2</v>
      </c>
      <c r="N187" s="152">
        <v>0.01</v>
      </c>
      <c r="O187" s="153">
        <v>0.71</v>
      </c>
      <c r="P187" s="154">
        <v>0.25</v>
      </c>
      <c r="Q187" s="155">
        <v>0.52</v>
      </c>
      <c r="R187" s="156">
        <v>1.48</v>
      </c>
      <c r="S187" s="148">
        <v>3.5000000000000003E-2</v>
      </c>
      <c r="T187" s="157">
        <v>0.06</v>
      </c>
    </row>
    <row r="188" spans="1:20" x14ac:dyDescent="0.2">
      <c r="A188" s="73" t="s">
        <v>337</v>
      </c>
      <c r="B188" s="74"/>
      <c r="C188" s="75" t="s">
        <v>338</v>
      </c>
      <c r="D188" s="160">
        <v>4.2500000000000003E-2</v>
      </c>
      <c r="E188" s="161">
        <v>3.2000000000000002E-3</v>
      </c>
      <c r="F188" s="148">
        <v>0.01</v>
      </c>
      <c r="G188" s="148"/>
      <c r="H188" s="78">
        <v>5.0000000000000001E-3</v>
      </c>
      <c r="I188" s="151">
        <v>6.0700000000000004E-2</v>
      </c>
      <c r="J188" s="162">
        <v>2.5000000000000001E-2</v>
      </c>
      <c r="K188" s="147">
        <v>0.03</v>
      </c>
      <c r="L188" s="148">
        <v>0.04</v>
      </c>
      <c r="M188" s="151">
        <v>9.5000000000000001E-2</v>
      </c>
      <c r="N188" s="152">
        <v>0.01</v>
      </c>
      <c r="O188" s="153">
        <v>0.71</v>
      </c>
      <c r="P188" s="154">
        <v>0.25</v>
      </c>
      <c r="Q188" s="155">
        <v>0.52</v>
      </c>
      <c r="R188" s="156">
        <v>1.48</v>
      </c>
      <c r="S188" s="148">
        <v>3.5000000000000003E-2</v>
      </c>
      <c r="T188" s="157">
        <v>0.06</v>
      </c>
    </row>
    <row r="189" spans="1:20" x14ac:dyDescent="0.2">
      <c r="A189" s="85" t="s">
        <v>339</v>
      </c>
      <c r="B189" s="83"/>
      <c r="C189" s="84" t="s">
        <v>340</v>
      </c>
      <c r="D189" s="160">
        <v>4.2500000000000003E-2</v>
      </c>
      <c r="E189" s="161">
        <v>3.2000000000000002E-3</v>
      </c>
      <c r="F189" s="148">
        <v>0.01</v>
      </c>
      <c r="G189" s="148"/>
      <c r="H189" s="78">
        <v>5.0000000000000001E-3</v>
      </c>
      <c r="I189" s="151">
        <v>6.0700000000000004E-2</v>
      </c>
      <c r="J189" s="162">
        <v>2.5000000000000001E-2</v>
      </c>
      <c r="K189" s="147">
        <v>0.03</v>
      </c>
      <c r="L189" s="148">
        <v>0.04</v>
      </c>
      <c r="M189" s="151">
        <v>9.5000000000000001E-2</v>
      </c>
      <c r="N189" s="152">
        <v>0.01</v>
      </c>
      <c r="O189" s="153">
        <v>0.71</v>
      </c>
      <c r="P189" s="154">
        <v>0.25</v>
      </c>
      <c r="Q189" s="155">
        <v>0.52</v>
      </c>
      <c r="R189" s="156">
        <v>1.48</v>
      </c>
      <c r="S189" s="148">
        <v>3.5000000000000003E-2</v>
      </c>
      <c r="T189" s="157">
        <v>0.06</v>
      </c>
    </row>
    <row r="190" spans="1:20" x14ac:dyDescent="0.2">
      <c r="A190" s="73" t="s">
        <v>341</v>
      </c>
      <c r="B190" s="74"/>
      <c r="C190" s="75" t="s">
        <v>342</v>
      </c>
      <c r="D190" s="160">
        <v>4.2500000000000003E-2</v>
      </c>
      <c r="E190" s="161">
        <v>3.2000000000000002E-3</v>
      </c>
      <c r="F190" s="148">
        <v>0.01</v>
      </c>
      <c r="G190" s="148"/>
      <c r="H190" s="78">
        <v>5.0000000000000001E-3</v>
      </c>
      <c r="I190" s="151">
        <v>6.0700000000000004E-2</v>
      </c>
      <c r="J190" s="162">
        <v>2.5000000000000001E-2</v>
      </c>
      <c r="K190" s="147">
        <v>0.03</v>
      </c>
      <c r="L190" s="148">
        <v>0.04</v>
      </c>
      <c r="M190" s="151">
        <v>9.5000000000000001E-2</v>
      </c>
      <c r="N190" s="152">
        <v>0.01</v>
      </c>
      <c r="O190" s="153">
        <v>0.71</v>
      </c>
      <c r="P190" s="154">
        <v>0.25</v>
      </c>
      <c r="Q190" s="155">
        <v>0.52</v>
      </c>
      <c r="R190" s="156">
        <v>1.48</v>
      </c>
      <c r="S190" s="148">
        <v>3.5000000000000003E-2</v>
      </c>
      <c r="T190" s="157">
        <v>0.06</v>
      </c>
    </row>
    <row r="191" spans="1:20" x14ac:dyDescent="0.2">
      <c r="A191" s="73" t="s">
        <v>604</v>
      </c>
      <c r="B191" s="74"/>
      <c r="C191" s="75" t="s">
        <v>343</v>
      </c>
      <c r="D191" s="160">
        <v>4.2500000000000003E-2</v>
      </c>
      <c r="E191" s="161">
        <v>3.2000000000000002E-3</v>
      </c>
      <c r="F191" s="148">
        <v>0.01</v>
      </c>
      <c r="G191" s="148">
        <v>5.0000000000000001E-3</v>
      </c>
      <c r="H191" s="78">
        <v>5.0000000000000001E-3</v>
      </c>
      <c r="I191" s="151">
        <v>6.5700000000000008E-2</v>
      </c>
      <c r="J191" s="162">
        <v>2.5000000000000001E-2</v>
      </c>
      <c r="K191" s="147">
        <v>0.03</v>
      </c>
      <c r="L191" s="148">
        <v>0.04</v>
      </c>
      <c r="M191" s="151">
        <v>9.5000000000000001E-2</v>
      </c>
      <c r="N191" s="152">
        <v>0.01</v>
      </c>
      <c r="O191" s="153">
        <v>0.71</v>
      </c>
      <c r="P191" s="154">
        <v>0.25</v>
      </c>
      <c r="Q191" s="155">
        <v>0.52</v>
      </c>
      <c r="R191" s="156">
        <v>1.48</v>
      </c>
      <c r="S191" s="148">
        <v>3.5000000000000003E-2</v>
      </c>
      <c r="T191" s="157">
        <v>0.06</v>
      </c>
    </row>
    <row r="192" spans="1:20" x14ac:dyDescent="0.2">
      <c r="A192" s="85" t="s">
        <v>1099</v>
      </c>
      <c r="B192" s="83" t="s">
        <v>228</v>
      </c>
      <c r="C192" s="75" t="s">
        <v>671</v>
      </c>
      <c r="D192" s="160">
        <v>4.2500000000000003E-2</v>
      </c>
      <c r="E192" s="161">
        <v>3.2000000000000002E-3</v>
      </c>
      <c r="F192" s="148"/>
      <c r="G192" s="148"/>
      <c r="H192" s="78">
        <v>5.0000000000000001E-3</v>
      </c>
      <c r="I192" s="151">
        <v>5.0700000000000002E-2</v>
      </c>
      <c r="J192" s="162">
        <v>2.5000000000000001E-2</v>
      </c>
      <c r="K192" s="147">
        <v>0.03</v>
      </c>
      <c r="L192" s="148">
        <v>0.04</v>
      </c>
      <c r="M192" s="151">
        <v>9.5000000000000001E-2</v>
      </c>
      <c r="N192" s="152">
        <v>0.01</v>
      </c>
      <c r="O192" s="153">
        <v>0.71</v>
      </c>
      <c r="P192" s="154">
        <v>0.25</v>
      </c>
      <c r="Q192" s="155">
        <v>0.52</v>
      </c>
      <c r="R192" s="156">
        <v>1.48</v>
      </c>
      <c r="S192" s="148"/>
      <c r="T192" s="157"/>
    </row>
    <row r="193" spans="1:20" x14ac:dyDescent="0.2">
      <c r="A193" s="73" t="s">
        <v>1156</v>
      </c>
      <c r="B193" s="83"/>
      <c r="C193" s="75" t="s">
        <v>1151</v>
      </c>
      <c r="D193" s="160">
        <v>4.2500000000000003E-2</v>
      </c>
      <c r="E193" s="161">
        <v>3.2000000000000002E-3</v>
      </c>
      <c r="F193" s="148"/>
      <c r="G193" s="148"/>
      <c r="H193" s="78">
        <v>5.0000000000000001E-3</v>
      </c>
      <c r="I193" s="151">
        <v>5.0700000000000002E-2</v>
      </c>
      <c r="J193" s="162">
        <v>2.5000000000000001E-2</v>
      </c>
      <c r="K193" s="147">
        <v>0.03</v>
      </c>
      <c r="L193" s="148">
        <v>0.04</v>
      </c>
      <c r="M193" s="151">
        <v>9.5000000000000001E-2</v>
      </c>
      <c r="N193" s="152">
        <v>0.01</v>
      </c>
      <c r="O193" s="153">
        <v>0.71</v>
      </c>
      <c r="P193" s="154">
        <v>0.25</v>
      </c>
      <c r="Q193" s="155">
        <v>0.52</v>
      </c>
      <c r="R193" s="156">
        <v>1.48</v>
      </c>
      <c r="S193" s="148"/>
      <c r="T193" s="157"/>
    </row>
    <row r="194" spans="1:20" x14ac:dyDescent="0.2">
      <c r="A194" s="73" t="s">
        <v>1157</v>
      </c>
      <c r="B194" s="83"/>
      <c r="C194" s="75" t="s">
        <v>1152</v>
      </c>
      <c r="D194" s="160">
        <v>4.2500000000000003E-2</v>
      </c>
      <c r="E194" s="161">
        <v>3.2000000000000002E-3</v>
      </c>
      <c r="F194" s="148"/>
      <c r="G194" s="148"/>
      <c r="H194" s="78">
        <v>5.0000000000000001E-3</v>
      </c>
      <c r="I194" s="151">
        <v>5.0700000000000002E-2</v>
      </c>
      <c r="J194" s="162">
        <v>2.5000000000000001E-2</v>
      </c>
      <c r="K194" s="147">
        <v>0.03</v>
      </c>
      <c r="L194" s="148">
        <v>0.04</v>
      </c>
      <c r="M194" s="151">
        <v>9.5000000000000001E-2</v>
      </c>
      <c r="N194" s="152">
        <v>0.01</v>
      </c>
      <c r="O194" s="153">
        <v>0.71</v>
      </c>
      <c r="P194" s="154">
        <v>0.25</v>
      </c>
      <c r="Q194" s="155">
        <v>0.52</v>
      </c>
      <c r="R194" s="156">
        <v>1.48</v>
      </c>
      <c r="S194" s="148"/>
      <c r="T194" s="157"/>
    </row>
    <row r="195" spans="1:20" x14ac:dyDescent="0.2">
      <c r="A195" s="73" t="s">
        <v>1158</v>
      </c>
      <c r="B195" s="83"/>
      <c r="C195" s="75" t="s">
        <v>1153</v>
      </c>
      <c r="D195" s="160">
        <v>4.2500000000000003E-2</v>
      </c>
      <c r="E195" s="161">
        <v>3.2000000000000002E-3</v>
      </c>
      <c r="F195" s="148"/>
      <c r="G195" s="148"/>
      <c r="H195" s="78">
        <v>5.0000000000000001E-3</v>
      </c>
      <c r="I195" s="151">
        <v>5.0700000000000002E-2</v>
      </c>
      <c r="J195" s="162">
        <v>2.5000000000000001E-2</v>
      </c>
      <c r="K195" s="147">
        <v>0.03</v>
      </c>
      <c r="L195" s="148">
        <v>0.04</v>
      </c>
      <c r="M195" s="151">
        <v>9.5000000000000001E-2</v>
      </c>
      <c r="N195" s="152">
        <v>0.01</v>
      </c>
      <c r="O195" s="153">
        <v>0.71</v>
      </c>
      <c r="P195" s="154">
        <v>0.25</v>
      </c>
      <c r="Q195" s="155">
        <v>0.52</v>
      </c>
      <c r="R195" s="156">
        <v>1.48</v>
      </c>
      <c r="S195" s="148"/>
      <c r="T195" s="157"/>
    </row>
    <row r="196" spans="1:20" x14ac:dyDescent="0.2">
      <c r="A196" s="73" t="s">
        <v>1159</v>
      </c>
      <c r="B196" s="83"/>
      <c r="C196" s="75" t="s">
        <v>1154</v>
      </c>
      <c r="D196" s="160">
        <v>4.2500000000000003E-2</v>
      </c>
      <c r="E196" s="161">
        <v>3.2000000000000002E-3</v>
      </c>
      <c r="F196" s="148"/>
      <c r="G196" s="148"/>
      <c r="H196" s="78">
        <v>5.0000000000000001E-3</v>
      </c>
      <c r="I196" s="151">
        <v>5.0700000000000002E-2</v>
      </c>
      <c r="J196" s="162">
        <v>2.5000000000000001E-2</v>
      </c>
      <c r="K196" s="147">
        <v>0.03</v>
      </c>
      <c r="L196" s="148">
        <v>0.04</v>
      </c>
      <c r="M196" s="151">
        <v>9.5000000000000001E-2</v>
      </c>
      <c r="N196" s="152">
        <v>0.01</v>
      </c>
      <c r="O196" s="153">
        <v>0.71</v>
      </c>
      <c r="P196" s="154">
        <v>0.25</v>
      </c>
      <c r="Q196" s="155">
        <v>0.52</v>
      </c>
      <c r="R196" s="156">
        <v>1.48</v>
      </c>
      <c r="S196" s="148"/>
      <c r="T196" s="157"/>
    </row>
    <row r="197" spans="1:20" x14ac:dyDescent="0.2">
      <c r="A197" s="73" t="s">
        <v>1160</v>
      </c>
      <c r="B197" s="83"/>
      <c r="C197" s="75" t="s">
        <v>1155</v>
      </c>
      <c r="D197" s="160">
        <v>4.2500000000000003E-2</v>
      </c>
      <c r="E197" s="161">
        <v>3.2000000000000002E-3</v>
      </c>
      <c r="F197" s="148"/>
      <c r="G197" s="148"/>
      <c r="H197" s="78">
        <v>5.0000000000000001E-3</v>
      </c>
      <c r="I197" s="151">
        <v>5.0700000000000002E-2</v>
      </c>
      <c r="J197" s="162">
        <v>2.5000000000000001E-2</v>
      </c>
      <c r="K197" s="147">
        <v>0.03</v>
      </c>
      <c r="L197" s="148">
        <v>0.04</v>
      </c>
      <c r="M197" s="151">
        <v>9.5000000000000001E-2</v>
      </c>
      <c r="N197" s="152">
        <v>0.01</v>
      </c>
      <c r="O197" s="153">
        <v>0.71</v>
      </c>
      <c r="P197" s="154">
        <v>0.25</v>
      </c>
      <c r="Q197" s="155">
        <v>0.52</v>
      </c>
      <c r="R197" s="156">
        <v>1.48</v>
      </c>
      <c r="S197" s="148"/>
      <c r="T197" s="157"/>
    </row>
    <row r="198" spans="1:20" ht="6" customHeight="1" x14ac:dyDescent="0.2">
      <c r="A198" s="80"/>
      <c r="B198" s="81"/>
      <c r="C198" s="81"/>
      <c r="D198" s="82"/>
      <c r="E198" s="82"/>
      <c r="F198" s="82"/>
      <c r="G198" s="82"/>
      <c r="H198" s="82"/>
      <c r="I198" s="82"/>
      <c r="J198" s="82"/>
      <c r="K198" s="82"/>
      <c r="L198" s="82"/>
      <c r="M198" s="82"/>
      <c r="N198" s="82"/>
      <c r="O198" s="158"/>
      <c r="P198" s="158"/>
      <c r="Q198" s="158"/>
      <c r="R198" s="158"/>
      <c r="S198" s="82"/>
      <c r="T198" s="159"/>
    </row>
    <row r="199" spans="1:20" x14ac:dyDescent="0.2">
      <c r="A199" s="73" t="s">
        <v>344</v>
      </c>
      <c r="B199" s="74"/>
      <c r="C199" s="75" t="s">
        <v>345</v>
      </c>
      <c r="D199" s="146">
        <v>4.2500000000000003E-2</v>
      </c>
      <c r="E199" s="147">
        <v>3.2000000000000002E-3</v>
      </c>
      <c r="F199" s="148"/>
      <c r="G199" s="148"/>
      <c r="H199" s="78"/>
      <c r="I199" s="151">
        <v>4.5700000000000005E-2</v>
      </c>
      <c r="J199" s="149">
        <v>2.5000000000000001E-2</v>
      </c>
      <c r="K199" s="147"/>
      <c r="L199" s="148"/>
      <c r="M199" s="151">
        <v>2.5000000000000001E-2</v>
      </c>
      <c r="N199" s="152">
        <v>0.01</v>
      </c>
      <c r="O199" s="153">
        <v>0.71</v>
      </c>
      <c r="P199" s="154">
        <v>0.25</v>
      </c>
      <c r="Q199" s="155">
        <v>0.52</v>
      </c>
      <c r="R199" s="156">
        <v>1.48</v>
      </c>
      <c r="S199" s="148"/>
      <c r="T199" s="157"/>
    </row>
    <row r="200" spans="1:20" x14ac:dyDescent="0.2">
      <c r="A200" s="73" t="s">
        <v>346</v>
      </c>
      <c r="B200" s="74"/>
      <c r="C200" s="75" t="s">
        <v>347</v>
      </c>
      <c r="D200" s="146">
        <v>4.2500000000000003E-2</v>
      </c>
      <c r="E200" s="147">
        <v>3.2000000000000002E-3</v>
      </c>
      <c r="F200" s="148">
        <v>0.01</v>
      </c>
      <c r="G200" s="148"/>
      <c r="H200" s="78"/>
      <c r="I200" s="151">
        <v>5.5700000000000006E-2</v>
      </c>
      <c r="J200" s="149">
        <v>2.5000000000000001E-2</v>
      </c>
      <c r="K200" s="147"/>
      <c r="L200" s="148"/>
      <c r="M200" s="151">
        <v>2.5000000000000001E-2</v>
      </c>
      <c r="N200" s="152">
        <v>0.01</v>
      </c>
      <c r="O200" s="153">
        <v>0.71</v>
      </c>
      <c r="P200" s="154">
        <v>0.25</v>
      </c>
      <c r="Q200" s="155">
        <v>0.52</v>
      </c>
      <c r="R200" s="156">
        <v>1.48</v>
      </c>
      <c r="S200" s="148"/>
      <c r="T200" s="157"/>
    </row>
    <row r="201" spans="1:20" x14ac:dyDescent="0.2">
      <c r="A201" s="73" t="s">
        <v>1195</v>
      </c>
      <c r="B201" s="74"/>
      <c r="C201" s="75" t="s">
        <v>1196</v>
      </c>
      <c r="D201" s="146">
        <v>4.2500000000000003E-2</v>
      </c>
      <c r="E201" s="147">
        <v>3.2000000000000002E-3</v>
      </c>
      <c r="F201" s="148">
        <v>0.01</v>
      </c>
      <c r="G201" s="148"/>
      <c r="H201" s="78"/>
      <c r="I201" s="151">
        <v>5.5700000000000006E-2</v>
      </c>
      <c r="J201" s="149">
        <v>2.5000000000000001E-2</v>
      </c>
      <c r="K201" s="147"/>
      <c r="L201" s="148"/>
      <c r="M201" s="151">
        <v>2.5000000000000001E-2</v>
      </c>
      <c r="N201" s="152">
        <v>0.01</v>
      </c>
      <c r="O201" s="153">
        <v>0.71</v>
      </c>
      <c r="P201" s="154">
        <v>0.25</v>
      </c>
      <c r="Q201" s="155">
        <v>0.52</v>
      </c>
      <c r="R201" s="156">
        <v>1.48</v>
      </c>
      <c r="S201" s="148"/>
      <c r="T201" s="157">
        <v>0.03</v>
      </c>
    </row>
    <row r="202" spans="1:20" x14ac:dyDescent="0.2">
      <c r="A202" s="73" t="s">
        <v>348</v>
      </c>
      <c r="B202" s="74"/>
      <c r="C202" s="75" t="s">
        <v>349</v>
      </c>
      <c r="D202" s="146">
        <v>4.2500000000000003E-2</v>
      </c>
      <c r="E202" s="147">
        <v>3.2000000000000002E-3</v>
      </c>
      <c r="F202" s="148">
        <v>0.01</v>
      </c>
      <c r="G202" s="148"/>
      <c r="H202" s="78"/>
      <c r="I202" s="151">
        <v>5.5700000000000006E-2</v>
      </c>
      <c r="J202" s="149">
        <v>2.5000000000000001E-2</v>
      </c>
      <c r="K202" s="147"/>
      <c r="L202" s="148"/>
      <c r="M202" s="151">
        <v>2.5000000000000001E-2</v>
      </c>
      <c r="N202" s="152">
        <v>0.01</v>
      </c>
      <c r="O202" s="153">
        <v>0.71</v>
      </c>
      <c r="P202" s="154">
        <v>0.25</v>
      </c>
      <c r="Q202" s="155">
        <v>0.52</v>
      </c>
      <c r="R202" s="156">
        <v>1.48</v>
      </c>
      <c r="S202" s="148">
        <v>3.5000000000000003E-2</v>
      </c>
      <c r="T202" s="157">
        <v>0.06</v>
      </c>
    </row>
    <row r="203" spans="1:20" ht="6" customHeight="1" x14ac:dyDescent="0.2">
      <c r="A203" s="80"/>
      <c r="B203" s="81"/>
      <c r="C203" s="81"/>
      <c r="D203" s="82"/>
      <c r="E203" s="82"/>
      <c r="F203" s="82"/>
      <c r="G203" s="82"/>
      <c r="H203" s="82"/>
      <c r="I203" s="82"/>
      <c r="J203" s="82"/>
      <c r="K203" s="82"/>
      <c r="L203" s="82"/>
      <c r="M203" s="82"/>
      <c r="N203" s="82"/>
      <c r="O203" s="158"/>
      <c r="P203" s="158"/>
      <c r="Q203" s="158"/>
      <c r="R203" s="158"/>
      <c r="S203" s="82"/>
      <c r="T203" s="159"/>
    </row>
    <row r="204" spans="1:20" x14ac:dyDescent="0.2">
      <c r="A204" s="73" t="s">
        <v>350</v>
      </c>
      <c r="B204" s="74"/>
      <c r="C204" s="75" t="s">
        <v>351</v>
      </c>
      <c r="D204" s="160">
        <v>4.2500000000000003E-2</v>
      </c>
      <c r="E204" s="161">
        <v>3.2000000000000002E-3</v>
      </c>
      <c r="F204" s="148"/>
      <c r="G204" s="148"/>
      <c r="H204" s="78"/>
      <c r="I204" s="151">
        <v>4.5700000000000005E-2</v>
      </c>
      <c r="J204" s="162">
        <v>2.5000000000000001E-2</v>
      </c>
      <c r="K204" s="147"/>
      <c r="L204" s="148"/>
      <c r="M204" s="151">
        <v>2.5000000000000001E-2</v>
      </c>
      <c r="N204" s="152">
        <v>0.01</v>
      </c>
      <c r="O204" s="153">
        <v>0.71</v>
      </c>
      <c r="P204" s="154">
        <v>0.25</v>
      </c>
      <c r="Q204" s="155">
        <v>0.52</v>
      </c>
      <c r="R204" s="156">
        <v>1.48</v>
      </c>
      <c r="S204" s="148"/>
      <c r="T204" s="157"/>
    </row>
    <row r="205" spans="1:20" x14ac:dyDescent="0.2">
      <c r="A205" s="73" t="s">
        <v>352</v>
      </c>
      <c r="B205" s="74"/>
      <c r="C205" s="75" t="s">
        <v>353</v>
      </c>
      <c r="D205" s="160">
        <v>4.2500000000000003E-2</v>
      </c>
      <c r="E205" s="161">
        <v>3.2000000000000002E-3</v>
      </c>
      <c r="F205" s="148"/>
      <c r="G205" s="148"/>
      <c r="H205" s="78"/>
      <c r="I205" s="151">
        <v>4.5700000000000005E-2</v>
      </c>
      <c r="J205" s="162">
        <v>2.5000000000000001E-2</v>
      </c>
      <c r="K205" s="147"/>
      <c r="L205" s="148"/>
      <c r="M205" s="151">
        <v>2.5000000000000001E-2</v>
      </c>
      <c r="N205" s="152">
        <v>0.01</v>
      </c>
      <c r="O205" s="153">
        <v>0.71</v>
      </c>
      <c r="P205" s="154">
        <v>0.25</v>
      </c>
      <c r="Q205" s="155">
        <v>0.52</v>
      </c>
      <c r="R205" s="156">
        <v>1.48</v>
      </c>
      <c r="S205" s="148">
        <v>3.5000000000000003E-2</v>
      </c>
      <c r="T205" s="157">
        <v>0.06</v>
      </c>
    </row>
    <row r="206" spans="1:20" x14ac:dyDescent="0.2">
      <c r="A206" s="73" t="s">
        <v>354</v>
      </c>
      <c r="B206" s="74"/>
      <c r="C206" s="75" t="s">
        <v>355</v>
      </c>
      <c r="D206" s="160">
        <v>4.2500000000000003E-2</v>
      </c>
      <c r="E206" s="161">
        <v>3.2000000000000002E-3</v>
      </c>
      <c r="F206" s="148"/>
      <c r="G206" s="148"/>
      <c r="H206" s="78"/>
      <c r="I206" s="151">
        <v>4.5700000000000005E-2</v>
      </c>
      <c r="J206" s="162">
        <v>2.5000000000000001E-2</v>
      </c>
      <c r="K206" s="147"/>
      <c r="L206" s="148"/>
      <c r="M206" s="151">
        <v>2.5000000000000001E-2</v>
      </c>
      <c r="N206" s="152">
        <v>0.01</v>
      </c>
      <c r="O206" s="153">
        <v>0.71</v>
      </c>
      <c r="P206" s="154">
        <v>0.25</v>
      </c>
      <c r="Q206" s="155">
        <v>0.52</v>
      </c>
      <c r="R206" s="156">
        <v>1.48</v>
      </c>
      <c r="S206" s="148">
        <v>3.5000000000000003E-2</v>
      </c>
      <c r="T206" s="157">
        <v>0.06</v>
      </c>
    </row>
    <row r="207" spans="1:20" x14ac:dyDescent="0.2">
      <c r="A207" s="73" t="s">
        <v>356</v>
      </c>
      <c r="B207" s="74"/>
      <c r="C207" s="75" t="s">
        <v>357</v>
      </c>
      <c r="D207" s="160">
        <v>4.2500000000000003E-2</v>
      </c>
      <c r="E207" s="161">
        <v>3.2000000000000002E-3</v>
      </c>
      <c r="F207" s="148"/>
      <c r="G207" s="148"/>
      <c r="H207" s="78"/>
      <c r="I207" s="151">
        <v>4.5700000000000005E-2</v>
      </c>
      <c r="J207" s="162">
        <v>2.5000000000000001E-2</v>
      </c>
      <c r="K207" s="147"/>
      <c r="L207" s="148"/>
      <c r="M207" s="151">
        <v>2.5000000000000001E-2</v>
      </c>
      <c r="N207" s="152">
        <v>0.01</v>
      </c>
      <c r="O207" s="153">
        <v>0.71</v>
      </c>
      <c r="P207" s="154">
        <v>0.25</v>
      </c>
      <c r="Q207" s="155">
        <v>0.52</v>
      </c>
      <c r="R207" s="156">
        <v>1.48</v>
      </c>
      <c r="S207" s="148"/>
      <c r="T207" s="157"/>
    </row>
    <row r="208" spans="1:20" x14ac:dyDescent="0.2">
      <c r="A208" s="73" t="s">
        <v>358</v>
      </c>
      <c r="B208" s="74"/>
      <c r="C208" s="75" t="s">
        <v>359</v>
      </c>
      <c r="D208" s="160">
        <v>4.2500000000000003E-2</v>
      </c>
      <c r="E208" s="161">
        <v>3.2000000000000002E-3</v>
      </c>
      <c r="F208" s="148"/>
      <c r="G208" s="148"/>
      <c r="H208" s="78"/>
      <c r="I208" s="151">
        <v>4.5700000000000005E-2</v>
      </c>
      <c r="J208" s="162">
        <v>2.5000000000000001E-2</v>
      </c>
      <c r="K208" s="147"/>
      <c r="L208" s="148"/>
      <c r="M208" s="151">
        <v>2.5000000000000001E-2</v>
      </c>
      <c r="N208" s="152">
        <v>0.01</v>
      </c>
      <c r="O208" s="153">
        <v>0.71</v>
      </c>
      <c r="P208" s="154">
        <v>0.25</v>
      </c>
      <c r="Q208" s="155">
        <v>0.52</v>
      </c>
      <c r="R208" s="156">
        <v>1.48</v>
      </c>
      <c r="S208" s="148"/>
      <c r="T208" s="157"/>
    </row>
    <row r="209" spans="1:20" x14ac:dyDescent="0.2">
      <c r="A209" s="73" t="s">
        <v>360</v>
      </c>
      <c r="B209" s="74"/>
      <c r="C209" s="75" t="s">
        <v>361</v>
      </c>
      <c r="D209" s="160">
        <v>4.2500000000000003E-2</v>
      </c>
      <c r="E209" s="161">
        <v>3.2000000000000002E-3</v>
      </c>
      <c r="F209" s="148"/>
      <c r="G209" s="148"/>
      <c r="H209" s="78"/>
      <c r="I209" s="151">
        <v>4.5700000000000005E-2</v>
      </c>
      <c r="J209" s="162">
        <v>2.5000000000000001E-2</v>
      </c>
      <c r="K209" s="147"/>
      <c r="L209" s="148"/>
      <c r="M209" s="151">
        <v>2.5000000000000001E-2</v>
      </c>
      <c r="N209" s="152">
        <v>0.01</v>
      </c>
      <c r="O209" s="153">
        <v>0.71</v>
      </c>
      <c r="P209" s="154">
        <v>0.25</v>
      </c>
      <c r="Q209" s="155">
        <v>0.52</v>
      </c>
      <c r="R209" s="156">
        <v>1.48</v>
      </c>
      <c r="S209" s="148"/>
      <c r="T209" s="157">
        <v>0.05</v>
      </c>
    </row>
    <row r="210" spans="1:20" x14ac:dyDescent="0.2">
      <c r="A210" s="85" t="s">
        <v>638</v>
      </c>
      <c r="B210" s="83"/>
      <c r="C210" s="75" t="s">
        <v>362</v>
      </c>
      <c r="D210" s="160">
        <v>4.2500000000000003E-2</v>
      </c>
      <c r="E210" s="161">
        <v>3.2000000000000002E-3</v>
      </c>
      <c r="F210" s="148"/>
      <c r="G210" s="148"/>
      <c r="H210" s="78"/>
      <c r="I210" s="151">
        <v>4.5700000000000005E-2</v>
      </c>
      <c r="J210" s="162">
        <v>2.5000000000000001E-2</v>
      </c>
      <c r="K210" s="147"/>
      <c r="L210" s="148"/>
      <c r="M210" s="151">
        <v>2.5000000000000001E-2</v>
      </c>
      <c r="N210" s="152">
        <v>0.01</v>
      </c>
      <c r="O210" s="153">
        <v>0.71</v>
      </c>
      <c r="P210" s="154">
        <v>0.25</v>
      </c>
      <c r="Q210" s="155">
        <v>0.52</v>
      </c>
      <c r="R210" s="156">
        <v>1.48</v>
      </c>
      <c r="S210" s="148">
        <v>3.5000000000000003E-2</v>
      </c>
      <c r="T210" s="157">
        <v>0.06</v>
      </c>
    </row>
    <row r="211" spans="1:20" x14ac:dyDescent="0.2">
      <c r="A211" s="73" t="s">
        <v>363</v>
      </c>
      <c r="B211" s="74"/>
      <c r="C211" s="75" t="s">
        <v>364</v>
      </c>
      <c r="D211" s="160">
        <v>4.2500000000000003E-2</v>
      </c>
      <c r="E211" s="161">
        <v>3.2000000000000002E-3</v>
      </c>
      <c r="F211" s="148"/>
      <c r="G211" s="148"/>
      <c r="H211" s="78"/>
      <c r="I211" s="151">
        <v>4.5700000000000005E-2</v>
      </c>
      <c r="J211" s="162">
        <v>2.5000000000000001E-2</v>
      </c>
      <c r="K211" s="147"/>
      <c r="L211" s="148"/>
      <c r="M211" s="151">
        <v>2.5000000000000001E-2</v>
      </c>
      <c r="N211" s="152">
        <v>0.01</v>
      </c>
      <c r="O211" s="153">
        <v>0.71</v>
      </c>
      <c r="P211" s="154">
        <v>0.25</v>
      </c>
      <c r="Q211" s="155">
        <v>0.52</v>
      </c>
      <c r="R211" s="156">
        <v>1.48</v>
      </c>
      <c r="S211" s="148"/>
      <c r="T211" s="157"/>
    </row>
    <row r="212" spans="1:20" x14ac:dyDescent="0.2">
      <c r="A212" s="73" t="s">
        <v>365</v>
      </c>
      <c r="B212" s="74"/>
      <c r="C212" s="75" t="s">
        <v>366</v>
      </c>
      <c r="D212" s="160">
        <v>4.2500000000000003E-2</v>
      </c>
      <c r="E212" s="161">
        <v>3.2000000000000002E-3</v>
      </c>
      <c r="F212" s="148"/>
      <c r="G212" s="148"/>
      <c r="H212" s="78"/>
      <c r="I212" s="151">
        <v>4.5700000000000005E-2</v>
      </c>
      <c r="J212" s="162">
        <v>2.5000000000000001E-2</v>
      </c>
      <c r="K212" s="147"/>
      <c r="L212" s="148"/>
      <c r="M212" s="151">
        <v>2.5000000000000001E-2</v>
      </c>
      <c r="N212" s="152">
        <v>0.01</v>
      </c>
      <c r="O212" s="153">
        <v>0.71</v>
      </c>
      <c r="P212" s="154">
        <v>0.25</v>
      </c>
      <c r="Q212" s="155">
        <v>0.52</v>
      </c>
      <c r="R212" s="156">
        <v>1.48</v>
      </c>
      <c r="S212" s="148">
        <v>3.5000000000000003E-2</v>
      </c>
      <c r="T212" s="157"/>
    </row>
    <row r="213" spans="1:20" x14ac:dyDescent="0.2">
      <c r="A213" s="73" t="s">
        <v>367</v>
      </c>
      <c r="B213" s="74"/>
      <c r="C213" s="75" t="s">
        <v>368</v>
      </c>
      <c r="D213" s="160">
        <v>4.2500000000000003E-2</v>
      </c>
      <c r="E213" s="161">
        <v>3.2000000000000002E-3</v>
      </c>
      <c r="F213" s="148"/>
      <c r="G213" s="148"/>
      <c r="H213" s="78"/>
      <c r="I213" s="151">
        <v>4.5700000000000005E-2</v>
      </c>
      <c r="J213" s="162">
        <v>2.5000000000000001E-2</v>
      </c>
      <c r="K213" s="147"/>
      <c r="L213" s="148"/>
      <c r="M213" s="151">
        <v>2.5000000000000001E-2</v>
      </c>
      <c r="N213" s="152">
        <v>0.01</v>
      </c>
      <c r="O213" s="153">
        <v>0.71</v>
      </c>
      <c r="P213" s="154">
        <v>0.25</v>
      </c>
      <c r="Q213" s="155">
        <v>0.52</v>
      </c>
      <c r="R213" s="156">
        <v>1.48</v>
      </c>
      <c r="S213" s="148">
        <v>3.5000000000000003E-2</v>
      </c>
      <c r="T213" s="157"/>
    </row>
    <row r="214" spans="1:20" x14ac:dyDescent="0.2">
      <c r="A214" s="73" t="s">
        <v>369</v>
      </c>
      <c r="B214" s="74"/>
      <c r="C214" s="75" t="s">
        <v>370</v>
      </c>
      <c r="D214" s="160">
        <v>4.2500000000000003E-2</v>
      </c>
      <c r="E214" s="161">
        <v>3.2000000000000002E-3</v>
      </c>
      <c r="F214" s="148"/>
      <c r="G214" s="148"/>
      <c r="H214" s="78"/>
      <c r="I214" s="151">
        <v>4.5700000000000005E-2</v>
      </c>
      <c r="J214" s="162">
        <v>2.5000000000000001E-2</v>
      </c>
      <c r="K214" s="147"/>
      <c r="L214" s="148"/>
      <c r="M214" s="151">
        <v>2.5000000000000001E-2</v>
      </c>
      <c r="N214" s="152">
        <v>0.01</v>
      </c>
      <c r="O214" s="153">
        <v>0.71</v>
      </c>
      <c r="P214" s="154">
        <v>0.25</v>
      </c>
      <c r="Q214" s="155">
        <v>0.52</v>
      </c>
      <c r="R214" s="156">
        <v>1.48</v>
      </c>
      <c r="S214" s="148">
        <v>3.5000000000000003E-2</v>
      </c>
      <c r="T214" s="157">
        <v>0.06</v>
      </c>
    </row>
    <row r="215" spans="1:20" x14ac:dyDescent="0.2">
      <c r="A215" s="73" t="s">
        <v>371</v>
      </c>
      <c r="B215" s="74"/>
      <c r="C215" s="75" t="s">
        <v>372</v>
      </c>
      <c r="D215" s="160">
        <v>4.2500000000000003E-2</v>
      </c>
      <c r="E215" s="161">
        <v>3.2000000000000002E-3</v>
      </c>
      <c r="F215" s="148">
        <v>0.01</v>
      </c>
      <c r="G215" s="148"/>
      <c r="H215" s="78"/>
      <c r="I215" s="151">
        <v>5.5700000000000006E-2</v>
      </c>
      <c r="J215" s="162">
        <v>2.5000000000000001E-2</v>
      </c>
      <c r="K215" s="147"/>
      <c r="L215" s="148"/>
      <c r="M215" s="151">
        <v>2.5000000000000001E-2</v>
      </c>
      <c r="N215" s="152">
        <v>0.01</v>
      </c>
      <c r="O215" s="153">
        <v>0.71</v>
      </c>
      <c r="P215" s="154">
        <v>0.25</v>
      </c>
      <c r="Q215" s="155">
        <v>0.52</v>
      </c>
      <c r="R215" s="156">
        <v>1.48</v>
      </c>
      <c r="S215" s="148"/>
      <c r="T215" s="157">
        <v>0.06</v>
      </c>
    </row>
    <row r="216" spans="1:20" x14ac:dyDescent="0.2">
      <c r="A216" s="73" t="s">
        <v>373</v>
      </c>
      <c r="B216" s="74"/>
      <c r="C216" s="75" t="s">
        <v>374</v>
      </c>
      <c r="D216" s="160">
        <v>4.2500000000000003E-2</v>
      </c>
      <c r="E216" s="161">
        <v>3.2000000000000002E-3</v>
      </c>
      <c r="F216" s="148"/>
      <c r="G216" s="148"/>
      <c r="H216" s="78"/>
      <c r="I216" s="151">
        <v>4.5700000000000005E-2</v>
      </c>
      <c r="J216" s="162">
        <v>2.5000000000000001E-2</v>
      </c>
      <c r="K216" s="147"/>
      <c r="L216" s="148"/>
      <c r="M216" s="151">
        <v>2.5000000000000001E-2</v>
      </c>
      <c r="N216" s="152">
        <v>0.01</v>
      </c>
      <c r="O216" s="153">
        <v>0.71</v>
      </c>
      <c r="P216" s="154">
        <v>0.25</v>
      </c>
      <c r="Q216" s="155">
        <v>0.52</v>
      </c>
      <c r="R216" s="156">
        <v>1.48</v>
      </c>
      <c r="S216" s="148"/>
      <c r="T216" s="157"/>
    </row>
    <row r="217" spans="1:20" x14ac:dyDescent="0.2">
      <c r="A217" s="73" t="s">
        <v>375</v>
      </c>
      <c r="B217" s="74"/>
      <c r="C217" s="75" t="s">
        <v>376</v>
      </c>
      <c r="D217" s="160">
        <v>4.2500000000000003E-2</v>
      </c>
      <c r="E217" s="161">
        <v>3.2000000000000002E-3</v>
      </c>
      <c r="F217" s="148"/>
      <c r="G217" s="148"/>
      <c r="H217" s="78"/>
      <c r="I217" s="151">
        <v>4.5700000000000005E-2</v>
      </c>
      <c r="J217" s="162">
        <v>2.5000000000000001E-2</v>
      </c>
      <c r="K217" s="147"/>
      <c r="L217" s="148"/>
      <c r="M217" s="151">
        <v>2.5000000000000001E-2</v>
      </c>
      <c r="N217" s="152">
        <v>0.01</v>
      </c>
      <c r="O217" s="153">
        <v>0.71</v>
      </c>
      <c r="P217" s="154">
        <v>0.25</v>
      </c>
      <c r="Q217" s="155">
        <v>0.52</v>
      </c>
      <c r="R217" s="156">
        <v>1.48</v>
      </c>
      <c r="S217" s="148"/>
      <c r="T217" s="157"/>
    </row>
    <row r="218" spans="1:20" ht="6" customHeight="1" x14ac:dyDescent="0.2">
      <c r="A218" s="80"/>
      <c r="B218" s="81"/>
      <c r="C218" s="81"/>
      <c r="D218" s="82"/>
      <c r="E218" s="82"/>
      <c r="F218" s="82"/>
      <c r="G218" s="82"/>
      <c r="H218" s="82"/>
      <c r="I218" s="82"/>
      <c r="J218" s="82"/>
      <c r="K218" s="82"/>
      <c r="L218" s="82"/>
      <c r="M218" s="82"/>
      <c r="N218" s="82"/>
      <c r="O218" s="158"/>
      <c r="P218" s="158"/>
      <c r="Q218" s="158"/>
      <c r="R218" s="158"/>
      <c r="S218" s="82"/>
      <c r="T218" s="159"/>
    </row>
    <row r="219" spans="1:20" x14ac:dyDescent="0.2">
      <c r="A219" s="73" t="s">
        <v>377</v>
      </c>
      <c r="B219" s="74"/>
      <c r="C219" s="75" t="s">
        <v>378</v>
      </c>
      <c r="D219" s="160">
        <v>4.2500000000000003E-2</v>
      </c>
      <c r="E219" s="161">
        <v>3.2000000000000002E-3</v>
      </c>
      <c r="F219" s="148"/>
      <c r="G219" s="148"/>
      <c r="H219" s="78"/>
      <c r="I219" s="151">
        <v>4.5700000000000005E-2</v>
      </c>
      <c r="J219" s="162">
        <v>2.5000000000000001E-2</v>
      </c>
      <c r="K219" s="147">
        <v>0.03</v>
      </c>
      <c r="L219" s="148">
        <v>0.04</v>
      </c>
      <c r="M219" s="151">
        <v>9.5000000000000001E-2</v>
      </c>
      <c r="N219" s="152">
        <v>0.01</v>
      </c>
      <c r="O219" s="153">
        <v>0.71</v>
      </c>
      <c r="P219" s="154">
        <v>0.25</v>
      </c>
      <c r="Q219" s="155">
        <v>0.52</v>
      </c>
      <c r="R219" s="156">
        <v>1.48</v>
      </c>
      <c r="S219" s="148"/>
      <c r="T219" s="157"/>
    </row>
    <row r="220" spans="1:20" x14ac:dyDescent="0.2">
      <c r="A220" s="73" t="s">
        <v>379</v>
      </c>
      <c r="B220" s="74"/>
      <c r="C220" s="75" t="s">
        <v>380</v>
      </c>
      <c r="D220" s="160">
        <v>4.2500000000000003E-2</v>
      </c>
      <c r="E220" s="161">
        <v>3.2000000000000002E-3</v>
      </c>
      <c r="F220" s="148"/>
      <c r="G220" s="148"/>
      <c r="H220" s="78"/>
      <c r="I220" s="151">
        <v>4.5700000000000005E-2</v>
      </c>
      <c r="J220" s="162">
        <v>2.5000000000000001E-2</v>
      </c>
      <c r="K220" s="147">
        <v>0.03</v>
      </c>
      <c r="L220" s="148">
        <v>0.04</v>
      </c>
      <c r="M220" s="151">
        <v>9.5000000000000001E-2</v>
      </c>
      <c r="N220" s="152">
        <v>0.01</v>
      </c>
      <c r="O220" s="153">
        <v>0.71</v>
      </c>
      <c r="P220" s="154">
        <v>0.25</v>
      </c>
      <c r="Q220" s="155">
        <v>0.52</v>
      </c>
      <c r="R220" s="156">
        <v>1.48</v>
      </c>
      <c r="S220" s="148"/>
      <c r="T220" s="157"/>
    </row>
    <row r="221" spans="1:20" x14ac:dyDescent="0.2">
      <c r="A221" s="73" t="s">
        <v>381</v>
      </c>
      <c r="B221" s="74"/>
      <c r="C221" s="75" t="s">
        <v>382</v>
      </c>
      <c r="D221" s="160">
        <v>4.2500000000000003E-2</v>
      </c>
      <c r="E221" s="161">
        <v>3.2000000000000002E-3</v>
      </c>
      <c r="F221" s="148"/>
      <c r="G221" s="148"/>
      <c r="H221" s="78"/>
      <c r="I221" s="151">
        <v>4.5700000000000005E-2</v>
      </c>
      <c r="J221" s="162">
        <v>2.5000000000000001E-2</v>
      </c>
      <c r="K221" s="147">
        <v>0.03</v>
      </c>
      <c r="L221" s="148">
        <v>0.04</v>
      </c>
      <c r="M221" s="151">
        <v>9.5000000000000001E-2</v>
      </c>
      <c r="N221" s="152">
        <v>0.01</v>
      </c>
      <c r="O221" s="153">
        <v>0.71</v>
      </c>
      <c r="P221" s="154">
        <v>0.25</v>
      </c>
      <c r="Q221" s="155">
        <v>0.52</v>
      </c>
      <c r="R221" s="156">
        <v>1.48</v>
      </c>
      <c r="S221" s="148"/>
      <c r="T221" s="157"/>
    </row>
    <row r="222" spans="1:20" x14ac:dyDescent="0.2">
      <c r="A222" s="73" t="s">
        <v>627</v>
      </c>
      <c r="B222" s="74"/>
      <c r="C222" s="84" t="s">
        <v>628</v>
      </c>
      <c r="D222" s="160">
        <v>4.2500000000000003E-2</v>
      </c>
      <c r="E222" s="161">
        <v>3.2000000000000002E-3</v>
      </c>
      <c r="F222" s="148"/>
      <c r="G222" s="148"/>
      <c r="H222" s="78"/>
      <c r="I222" s="151">
        <v>4.5700000000000005E-2</v>
      </c>
      <c r="J222" s="162">
        <v>2.5000000000000001E-2</v>
      </c>
      <c r="K222" s="147">
        <v>0.03</v>
      </c>
      <c r="L222" s="148">
        <v>0.04</v>
      </c>
      <c r="M222" s="151">
        <v>9.5000000000000001E-2</v>
      </c>
      <c r="N222" s="152">
        <v>0.01</v>
      </c>
      <c r="O222" s="153">
        <v>0.71</v>
      </c>
      <c r="P222" s="154">
        <v>0.25</v>
      </c>
      <c r="Q222" s="155">
        <v>0.52</v>
      </c>
      <c r="R222" s="156">
        <v>1.48</v>
      </c>
      <c r="S222" s="148">
        <v>3.5000000000000003E-2</v>
      </c>
      <c r="T222" s="157">
        <v>0.06</v>
      </c>
    </row>
    <row r="223" spans="1:20" x14ac:dyDescent="0.2">
      <c r="A223" s="73" t="s">
        <v>383</v>
      </c>
      <c r="B223" s="74"/>
      <c r="C223" s="75" t="s">
        <v>384</v>
      </c>
      <c r="D223" s="160">
        <v>4.2500000000000003E-2</v>
      </c>
      <c r="E223" s="161">
        <v>3.2000000000000002E-3</v>
      </c>
      <c r="F223" s="148"/>
      <c r="G223" s="148"/>
      <c r="H223" s="78"/>
      <c r="I223" s="151">
        <v>4.5700000000000005E-2</v>
      </c>
      <c r="J223" s="162">
        <v>2.5000000000000001E-2</v>
      </c>
      <c r="K223" s="147">
        <v>0.03</v>
      </c>
      <c r="L223" s="148">
        <v>0.04</v>
      </c>
      <c r="M223" s="151">
        <v>9.5000000000000001E-2</v>
      </c>
      <c r="N223" s="152">
        <v>0.01</v>
      </c>
      <c r="O223" s="153">
        <v>0.71</v>
      </c>
      <c r="P223" s="154">
        <v>0.25</v>
      </c>
      <c r="Q223" s="155">
        <v>0.52</v>
      </c>
      <c r="R223" s="156">
        <v>1.48</v>
      </c>
      <c r="S223" s="148">
        <v>3.5000000000000003E-2</v>
      </c>
      <c r="T223" s="157">
        <v>0.03</v>
      </c>
    </row>
    <row r="224" spans="1:20" x14ac:dyDescent="0.2">
      <c r="A224" s="73" t="s">
        <v>385</v>
      </c>
      <c r="B224" s="74"/>
      <c r="C224" s="75" t="s">
        <v>386</v>
      </c>
      <c r="D224" s="160">
        <v>4.2500000000000003E-2</v>
      </c>
      <c r="E224" s="161">
        <v>3.2000000000000002E-3</v>
      </c>
      <c r="F224" s="148"/>
      <c r="G224" s="148"/>
      <c r="H224" s="78"/>
      <c r="I224" s="151">
        <v>4.5700000000000005E-2</v>
      </c>
      <c r="J224" s="162">
        <v>2.5000000000000001E-2</v>
      </c>
      <c r="K224" s="147">
        <v>0.03</v>
      </c>
      <c r="L224" s="148">
        <v>0.04</v>
      </c>
      <c r="M224" s="151">
        <v>9.5000000000000001E-2</v>
      </c>
      <c r="N224" s="152">
        <v>0.01</v>
      </c>
      <c r="O224" s="153">
        <v>0.71</v>
      </c>
      <c r="P224" s="154">
        <v>0.25</v>
      </c>
      <c r="Q224" s="155">
        <v>0.52</v>
      </c>
      <c r="R224" s="156">
        <v>1.48</v>
      </c>
      <c r="S224" s="148"/>
      <c r="T224" s="157"/>
    </row>
    <row r="225" spans="1:20" x14ac:dyDescent="0.2">
      <c r="A225" s="73" t="s">
        <v>387</v>
      </c>
      <c r="B225" s="74"/>
      <c r="C225" s="75" t="s">
        <v>388</v>
      </c>
      <c r="D225" s="160">
        <v>4.2500000000000003E-2</v>
      </c>
      <c r="E225" s="161">
        <v>3.2000000000000002E-3</v>
      </c>
      <c r="F225" s="148">
        <v>0.01</v>
      </c>
      <c r="G225" s="148"/>
      <c r="H225" s="78"/>
      <c r="I225" s="151">
        <v>5.5700000000000006E-2</v>
      </c>
      <c r="J225" s="162">
        <v>2.5000000000000001E-2</v>
      </c>
      <c r="K225" s="147">
        <v>0.03</v>
      </c>
      <c r="L225" s="148">
        <v>0.04</v>
      </c>
      <c r="M225" s="151">
        <v>9.5000000000000001E-2</v>
      </c>
      <c r="N225" s="152">
        <v>0.01</v>
      </c>
      <c r="O225" s="153">
        <v>0.71</v>
      </c>
      <c r="P225" s="154">
        <v>0.25</v>
      </c>
      <c r="Q225" s="155">
        <v>0.52</v>
      </c>
      <c r="R225" s="156">
        <v>1.48</v>
      </c>
      <c r="S225" s="148"/>
      <c r="T225" s="157"/>
    </row>
    <row r="226" spans="1:20" x14ac:dyDescent="0.2">
      <c r="A226" s="73" t="s">
        <v>389</v>
      </c>
      <c r="B226" s="74"/>
      <c r="C226" s="75" t="s">
        <v>390</v>
      </c>
      <c r="D226" s="160">
        <v>4.2500000000000003E-2</v>
      </c>
      <c r="E226" s="161">
        <v>3.2000000000000002E-3</v>
      </c>
      <c r="F226" s="148"/>
      <c r="G226" s="148"/>
      <c r="H226" s="78"/>
      <c r="I226" s="151">
        <v>4.5700000000000005E-2</v>
      </c>
      <c r="J226" s="162">
        <v>2.5000000000000001E-2</v>
      </c>
      <c r="K226" s="147">
        <v>0.03</v>
      </c>
      <c r="L226" s="148">
        <v>0.04</v>
      </c>
      <c r="M226" s="151">
        <v>9.5000000000000001E-2</v>
      </c>
      <c r="N226" s="152">
        <v>0.01</v>
      </c>
      <c r="O226" s="153">
        <v>0.71</v>
      </c>
      <c r="P226" s="154">
        <v>0.25</v>
      </c>
      <c r="Q226" s="155">
        <v>0.52</v>
      </c>
      <c r="R226" s="156">
        <v>1.48</v>
      </c>
      <c r="S226" s="148"/>
      <c r="T226" s="157"/>
    </row>
    <row r="227" spans="1:20" x14ac:dyDescent="0.2">
      <c r="A227" s="73" t="s">
        <v>391</v>
      </c>
      <c r="B227" s="74"/>
      <c r="C227" s="75" t="s">
        <v>392</v>
      </c>
      <c r="D227" s="160">
        <v>4.2500000000000003E-2</v>
      </c>
      <c r="E227" s="161">
        <v>3.2000000000000002E-3</v>
      </c>
      <c r="F227" s="148"/>
      <c r="G227" s="148"/>
      <c r="H227" s="78"/>
      <c r="I227" s="151">
        <v>4.5700000000000005E-2</v>
      </c>
      <c r="J227" s="162">
        <v>2.5000000000000001E-2</v>
      </c>
      <c r="K227" s="147">
        <v>0.03</v>
      </c>
      <c r="L227" s="148">
        <v>0.04</v>
      </c>
      <c r="M227" s="151">
        <v>9.5000000000000001E-2</v>
      </c>
      <c r="N227" s="152">
        <v>0.01</v>
      </c>
      <c r="O227" s="153">
        <v>0.71</v>
      </c>
      <c r="P227" s="154">
        <v>0.25</v>
      </c>
      <c r="Q227" s="155">
        <v>0.52</v>
      </c>
      <c r="R227" s="156">
        <v>1.48</v>
      </c>
      <c r="S227" s="148">
        <v>3.5000000000000003E-2</v>
      </c>
      <c r="T227" s="157">
        <v>0.06</v>
      </c>
    </row>
    <row r="228" spans="1:20" x14ac:dyDescent="0.2">
      <c r="A228" s="85" t="s">
        <v>393</v>
      </c>
      <c r="B228" s="83"/>
      <c r="C228" s="75" t="s">
        <v>394</v>
      </c>
      <c r="D228" s="160">
        <v>4.2500000000000003E-2</v>
      </c>
      <c r="E228" s="161">
        <v>3.2000000000000002E-3</v>
      </c>
      <c r="F228" s="148"/>
      <c r="G228" s="148"/>
      <c r="H228" s="78"/>
      <c r="I228" s="151">
        <v>4.5700000000000005E-2</v>
      </c>
      <c r="J228" s="162">
        <v>2.5000000000000001E-2</v>
      </c>
      <c r="K228" s="147">
        <v>0.03</v>
      </c>
      <c r="L228" s="148">
        <v>0.04</v>
      </c>
      <c r="M228" s="151">
        <v>9.5000000000000001E-2</v>
      </c>
      <c r="N228" s="152">
        <v>0.01</v>
      </c>
      <c r="O228" s="153">
        <v>0.71</v>
      </c>
      <c r="P228" s="154">
        <v>0.25</v>
      </c>
      <c r="Q228" s="155">
        <v>0.52</v>
      </c>
      <c r="R228" s="156">
        <v>1.48</v>
      </c>
      <c r="S228" s="148">
        <v>3.5000000000000003E-2</v>
      </c>
      <c r="T228" s="157"/>
    </row>
    <row r="229" spans="1:20" x14ac:dyDescent="0.2">
      <c r="A229" s="73" t="s">
        <v>395</v>
      </c>
      <c r="B229" s="74"/>
      <c r="C229" s="75" t="s">
        <v>396</v>
      </c>
      <c r="D229" s="160">
        <v>4.2500000000000003E-2</v>
      </c>
      <c r="E229" s="161">
        <v>3.2000000000000002E-3</v>
      </c>
      <c r="F229" s="148">
        <v>0.01</v>
      </c>
      <c r="G229" s="168"/>
      <c r="H229" s="78"/>
      <c r="I229" s="151">
        <v>5.5700000000000006E-2</v>
      </c>
      <c r="J229" s="162">
        <v>2.5000000000000001E-2</v>
      </c>
      <c r="K229" s="147">
        <v>0.03</v>
      </c>
      <c r="L229" s="148">
        <v>0.04</v>
      </c>
      <c r="M229" s="151">
        <v>9.5000000000000001E-2</v>
      </c>
      <c r="N229" s="152">
        <v>0.01</v>
      </c>
      <c r="O229" s="153">
        <v>0.71</v>
      </c>
      <c r="P229" s="154">
        <v>0.25</v>
      </c>
      <c r="Q229" s="155">
        <v>0.52</v>
      </c>
      <c r="R229" s="156">
        <v>1.48</v>
      </c>
      <c r="S229" s="148">
        <v>0.03</v>
      </c>
      <c r="T229" s="157">
        <v>0.05</v>
      </c>
    </row>
    <row r="230" spans="1:20" x14ac:dyDescent="0.2">
      <c r="A230" s="73" t="s">
        <v>397</v>
      </c>
      <c r="B230" s="74"/>
      <c r="C230" s="75" t="s">
        <v>398</v>
      </c>
      <c r="D230" s="160">
        <v>4.2500000000000003E-2</v>
      </c>
      <c r="E230" s="161">
        <v>3.2000000000000002E-3</v>
      </c>
      <c r="F230" s="148">
        <v>0.01</v>
      </c>
      <c r="G230" s="168"/>
      <c r="H230" s="78"/>
      <c r="I230" s="151">
        <v>5.5700000000000006E-2</v>
      </c>
      <c r="J230" s="162">
        <v>2.5000000000000001E-2</v>
      </c>
      <c r="K230" s="147">
        <v>0.03</v>
      </c>
      <c r="L230" s="148">
        <v>0.04</v>
      </c>
      <c r="M230" s="151">
        <v>9.5000000000000001E-2</v>
      </c>
      <c r="N230" s="152">
        <v>0.01</v>
      </c>
      <c r="O230" s="153">
        <v>0.71</v>
      </c>
      <c r="P230" s="154">
        <v>0.25</v>
      </c>
      <c r="Q230" s="155">
        <v>0.52</v>
      </c>
      <c r="R230" s="156">
        <v>1.48</v>
      </c>
      <c r="S230" s="148"/>
      <c r="T230" s="157">
        <v>0.06</v>
      </c>
    </row>
    <row r="231" spans="1:20" x14ac:dyDescent="0.2">
      <c r="A231" s="73" t="s">
        <v>399</v>
      </c>
      <c r="B231" s="74"/>
      <c r="C231" s="75" t="s">
        <v>400</v>
      </c>
      <c r="D231" s="160">
        <v>4.2500000000000003E-2</v>
      </c>
      <c r="E231" s="161">
        <v>3.2000000000000002E-3</v>
      </c>
      <c r="F231" s="148"/>
      <c r="G231" s="148"/>
      <c r="H231" s="78"/>
      <c r="I231" s="151">
        <v>4.5700000000000005E-2</v>
      </c>
      <c r="J231" s="162">
        <v>2.5000000000000001E-2</v>
      </c>
      <c r="K231" s="147">
        <v>0.03</v>
      </c>
      <c r="L231" s="148">
        <v>0.04</v>
      </c>
      <c r="M231" s="151">
        <v>9.5000000000000001E-2</v>
      </c>
      <c r="N231" s="152">
        <v>0.01</v>
      </c>
      <c r="O231" s="153">
        <v>0.71</v>
      </c>
      <c r="P231" s="154">
        <v>0.25</v>
      </c>
      <c r="Q231" s="155">
        <v>0.52</v>
      </c>
      <c r="R231" s="156">
        <v>1.48</v>
      </c>
      <c r="S231" s="148"/>
      <c r="T231" s="157"/>
    </row>
    <row r="232" spans="1:20" ht="6" customHeight="1" x14ac:dyDescent="0.2">
      <c r="A232" s="80"/>
      <c r="B232" s="81"/>
      <c r="C232" s="81"/>
      <c r="D232" s="82"/>
      <c r="E232" s="82"/>
      <c r="F232" s="82"/>
      <c r="G232" s="82"/>
      <c r="H232" s="82"/>
      <c r="I232" s="82"/>
      <c r="J232" s="82"/>
      <c r="K232" s="82"/>
      <c r="L232" s="82"/>
      <c r="M232" s="82"/>
      <c r="N232" s="82"/>
      <c r="O232" s="158"/>
      <c r="P232" s="158"/>
      <c r="Q232" s="158"/>
      <c r="R232" s="158"/>
      <c r="S232" s="82"/>
      <c r="T232" s="159"/>
    </row>
    <row r="233" spans="1:20" x14ac:dyDescent="0.2">
      <c r="A233" s="85" t="s">
        <v>626</v>
      </c>
      <c r="B233" s="74"/>
      <c r="C233" s="75" t="s">
        <v>401</v>
      </c>
      <c r="D233" s="146">
        <v>0.03</v>
      </c>
      <c r="E233" s="147">
        <v>3.2000000000000002E-3</v>
      </c>
      <c r="F233" s="148"/>
      <c r="G233" s="148"/>
      <c r="H233" s="78"/>
      <c r="I233" s="151">
        <v>3.32E-2</v>
      </c>
      <c r="J233" s="149">
        <v>2.5000000000000001E-2</v>
      </c>
      <c r="K233" s="147"/>
      <c r="L233" s="148"/>
      <c r="M233" s="151">
        <v>2.5000000000000001E-2</v>
      </c>
      <c r="N233" s="152">
        <v>0.01</v>
      </c>
      <c r="O233" s="153">
        <v>0.71</v>
      </c>
      <c r="P233" s="154">
        <v>0.25</v>
      </c>
      <c r="Q233" s="155">
        <v>0.52</v>
      </c>
      <c r="R233" s="156">
        <v>1.48</v>
      </c>
      <c r="S233" s="148"/>
      <c r="T233" s="157"/>
    </row>
    <row r="234" spans="1:20" x14ac:dyDescent="0.2">
      <c r="A234" s="73" t="s">
        <v>402</v>
      </c>
      <c r="B234" s="74"/>
      <c r="C234" s="75" t="s">
        <v>403</v>
      </c>
      <c r="D234" s="146">
        <v>0.03</v>
      </c>
      <c r="E234" s="147">
        <v>3.2000000000000002E-3</v>
      </c>
      <c r="F234" s="148">
        <v>0.01</v>
      </c>
      <c r="G234" s="148"/>
      <c r="H234" s="78"/>
      <c r="I234" s="151">
        <v>4.3200000000000002E-2</v>
      </c>
      <c r="J234" s="149">
        <v>2.5000000000000001E-2</v>
      </c>
      <c r="K234" s="147"/>
      <c r="L234" s="148"/>
      <c r="M234" s="151">
        <v>2.5000000000000001E-2</v>
      </c>
      <c r="N234" s="152">
        <v>0.01</v>
      </c>
      <c r="O234" s="153">
        <v>0.71</v>
      </c>
      <c r="P234" s="154">
        <v>0.25</v>
      </c>
      <c r="Q234" s="155">
        <v>0.52</v>
      </c>
      <c r="R234" s="156">
        <v>1.48</v>
      </c>
      <c r="S234" s="148"/>
      <c r="T234" s="157"/>
    </row>
    <row r="235" spans="1:20" x14ac:dyDescent="0.2">
      <c r="A235" s="73" t="s">
        <v>404</v>
      </c>
      <c r="B235" s="74"/>
      <c r="C235" s="75" t="s">
        <v>405</v>
      </c>
      <c r="D235" s="146">
        <v>0.03</v>
      </c>
      <c r="E235" s="147">
        <v>3.2000000000000002E-3</v>
      </c>
      <c r="F235" s="148"/>
      <c r="G235" s="148"/>
      <c r="H235" s="78"/>
      <c r="I235" s="151">
        <v>3.32E-2</v>
      </c>
      <c r="J235" s="149">
        <v>2.5000000000000001E-2</v>
      </c>
      <c r="K235" s="147"/>
      <c r="L235" s="148"/>
      <c r="M235" s="151">
        <v>2.5000000000000001E-2</v>
      </c>
      <c r="N235" s="152">
        <v>0.01</v>
      </c>
      <c r="O235" s="153">
        <v>0.71</v>
      </c>
      <c r="P235" s="154">
        <v>0.25</v>
      </c>
      <c r="Q235" s="155">
        <v>0.52</v>
      </c>
      <c r="R235" s="156">
        <v>1.48</v>
      </c>
      <c r="S235" s="148">
        <v>3.5000000000000003E-2</v>
      </c>
      <c r="T235" s="157">
        <v>0.06</v>
      </c>
    </row>
    <row r="236" spans="1:20" x14ac:dyDescent="0.2">
      <c r="A236" s="73" t="s">
        <v>406</v>
      </c>
      <c r="B236" s="74"/>
      <c r="C236" s="75" t="s">
        <v>407</v>
      </c>
      <c r="D236" s="146">
        <v>0.03</v>
      </c>
      <c r="E236" s="147">
        <v>3.2000000000000002E-3</v>
      </c>
      <c r="F236" s="148">
        <v>0.01</v>
      </c>
      <c r="G236" s="148"/>
      <c r="H236" s="78"/>
      <c r="I236" s="151">
        <v>4.3200000000000002E-2</v>
      </c>
      <c r="J236" s="149">
        <v>2.5000000000000001E-2</v>
      </c>
      <c r="K236" s="147"/>
      <c r="L236" s="148"/>
      <c r="M236" s="151">
        <v>2.5000000000000001E-2</v>
      </c>
      <c r="N236" s="152">
        <v>0.01</v>
      </c>
      <c r="O236" s="153">
        <v>0.71</v>
      </c>
      <c r="P236" s="154">
        <v>0.25</v>
      </c>
      <c r="Q236" s="155">
        <v>0.52</v>
      </c>
      <c r="R236" s="156">
        <v>1.48</v>
      </c>
      <c r="S236" s="148"/>
      <c r="T236" s="157"/>
    </row>
    <row r="237" spans="1:20" x14ac:dyDescent="0.2">
      <c r="A237" s="73" t="s">
        <v>408</v>
      </c>
      <c r="B237" s="74"/>
      <c r="C237" s="75" t="s">
        <v>409</v>
      </c>
      <c r="D237" s="146">
        <v>0.03</v>
      </c>
      <c r="E237" s="147">
        <v>3.2000000000000002E-3</v>
      </c>
      <c r="F237" s="148"/>
      <c r="G237" s="148"/>
      <c r="H237" s="78"/>
      <c r="I237" s="151">
        <v>3.32E-2</v>
      </c>
      <c r="J237" s="149">
        <v>2.5000000000000001E-2</v>
      </c>
      <c r="K237" s="147"/>
      <c r="L237" s="148"/>
      <c r="M237" s="151">
        <v>2.5000000000000001E-2</v>
      </c>
      <c r="N237" s="152">
        <v>0.01</v>
      </c>
      <c r="O237" s="153">
        <v>0.71</v>
      </c>
      <c r="P237" s="154">
        <v>0.25</v>
      </c>
      <c r="Q237" s="155">
        <v>0.52</v>
      </c>
      <c r="R237" s="156">
        <v>1.48</v>
      </c>
      <c r="S237" s="148">
        <v>3.5000000000000003E-2</v>
      </c>
      <c r="T237" s="157">
        <v>0.04</v>
      </c>
    </row>
    <row r="238" spans="1:20" x14ac:dyDescent="0.2">
      <c r="A238" s="73" t="s">
        <v>410</v>
      </c>
      <c r="B238" s="74"/>
      <c r="C238" s="75" t="s">
        <v>411</v>
      </c>
      <c r="D238" s="146">
        <v>0.03</v>
      </c>
      <c r="E238" s="147">
        <v>3.2000000000000002E-3</v>
      </c>
      <c r="F238" s="148"/>
      <c r="G238" s="148"/>
      <c r="H238" s="78"/>
      <c r="I238" s="151">
        <v>3.32E-2</v>
      </c>
      <c r="J238" s="149">
        <v>2.5000000000000001E-2</v>
      </c>
      <c r="K238" s="147"/>
      <c r="L238" s="148"/>
      <c r="M238" s="151">
        <v>2.5000000000000001E-2</v>
      </c>
      <c r="N238" s="152">
        <v>0.01</v>
      </c>
      <c r="O238" s="153">
        <v>0.71</v>
      </c>
      <c r="P238" s="154">
        <v>0.25</v>
      </c>
      <c r="Q238" s="155">
        <v>0.52</v>
      </c>
      <c r="R238" s="156">
        <v>1.48</v>
      </c>
      <c r="S238" s="148">
        <v>3.5000000000000003E-2</v>
      </c>
      <c r="T238" s="157"/>
    </row>
    <row r="239" spans="1:20" x14ac:dyDescent="0.2">
      <c r="A239" s="73" t="s">
        <v>412</v>
      </c>
      <c r="B239" s="163" t="s">
        <v>1182</v>
      </c>
      <c r="C239" s="75" t="s">
        <v>413</v>
      </c>
      <c r="D239" s="146">
        <v>0.03</v>
      </c>
      <c r="E239" s="147">
        <v>3.2000000000000002E-3</v>
      </c>
      <c r="F239" s="148">
        <v>0.01</v>
      </c>
      <c r="G239" s="148"/>
      <c r="H239" s="78"/>
      <c r="I239" s="151">
        <v>4.3200000000000002E-2</v>
      </c>
      <c r="J239" s="149">
        <v>2.5000000000000001E-2</v>
      </c>
      <c r="K239" s="147"/>
      <c r="L239" s="148"/>
      <c r="M239" s="151">
        <v>2.5000000000000001E-2</v>
      </c>
      <c r="N239" s="152">
        <v>0.01</v>
      </c>
      <c r="O239" s="153">
        <v>0.71</v>
      </c>
      <c r="P239" s="154">
        <v>0.25</v>
      </c>
      <c r="Q239" s="155">
        <v>0.52</v>
      </c>
      <c r="R239" s="156">
        <v>1.48</v>
      </c>
      <c r="S239" s="148">
        <v>3.5000000000000003E-2</v>
      </c>
      <c r="T239" s="157">
        <v>0.06</v>
      </c>
    </row>
    <row r="240" spans="1:20" x14ac:dyDescent="0.2">
      <c r="A240" s="85" t="s">
        <v>1220</v>
      </c>
      <c r="B240" s="83"/>
      <c r="C240" s="75" t="s">
        <v>1221</v>
      </c>
      <c r="D240" s="146">
        <v>0.03</v>
      </c>
      <c r="E240" s="147">
        <v>3.2000000000000002E-3</v>
      </c>
      <c r="F240" s="148"/>
      <c r="G240" s="148"/>
      <c r="H240" s="78"/>
      <c r="I240" s="151">
        <v>3.32E-2</v>
      </c>
      <c r="J240" s="149">
        <v>2.5000000000000001E-2</v>
      </c>
      <c r="K240" s="147"/>
      <c r="L240" s="148"/>
      <c r="M240" s="151">
        <v>2.5000000000000001E-2</v>
      </c>
      <c r="N240" s="152">
        <v>0.01</v>
      </c>
      <c r="O240" s="153">
        <v>0.71</v>
      </c>
      <c r="P240" s="154">
        <v>0.25</v>
      </c>
      <c r="Q240" s="155">
        <v>0.52</v>
      </c>
      <c r="R240" s="156">
        <v>1.48</v>
      </c>
      <c r="S240" s="148"/>
      <c r="T240" s="157"/>
    </row>
    <row r="241" spans="1:20" x14ac:dyDescent="0.2">
      <c r="A241" s="85" t="s">
        <v>605</v>
      </c>
      <c r="B241" s="163" t="s">
        <v>1182</v>
      </c>
      <c r="C241" s="84" t="s">
        <v>606</v>
      </c>
      <c r="D241" s="146">
        <v>0.03</v>
      </c>
      <c r="E241" s="147">
        <v>3.2000000000000002E-3</v>
      </c>
      <c r="F241" s="148"/>
      <c r="G241" s="148"/>
      <c r="H241" s="78"/>
      <c r="I241" s="151">
        <v>3.32E-2</v>
      </c>
      <c r="J241" s="149">
        <v>2.5000000000000001E-2</v>
      </c>
      <c r="K241" s="147"/>
      <c r="L241" s="148"/>
      <c r="M241" s="151">
        <v>2.5000000000000001E-2</v>
      </c>
      <c r="N241" s="152">
        <v>0.01</v>
      </c>
      <c r="O241" s="153">
        <v>0.71</v>
      </c>
      <c r="P241" s="154">
        <v>0.25</v>
      </c>
      <c r="Q241" s="155">
        <v>0.52</v>
      </c>
      <c r="R241" s="156">
        <v>1.48</v>
      </c>
      <c r="S241" s="148"/>
      <c r="T241" s="157"/>
    </row>
    <row r="242" spans="1:20" ht="6" customHeight="1" x14ac:dyDescent="0.2">
      <c r="A242" s="80"/>
      <c r="B242" s="81"/>
      <c r="C242" s="81"/>
      <c r="D242" s="82"/>
      <c r="E242" s="82"/>
      <c r="F242" s="82"/>
      <c r="G242" s="82"/>
      <c r="H242" s="82"/>
      <c r="I242" s="82"/>
      <c r="J242" s="82"/>
      <c r="K242" s="82"/>
      <c r="L242" s="82"/>
      <c r="M242" s="82"/>
      <c r="N242" s="82"/>
      <c r="O242" s="158"/>
      <c r="P242" s="158"/>
      <c r="Q242" s="158"/>
      <c r="R242" s="158"/>
      <c r="S242" s="82"/>
      <c r="T242" s="159"/>
    </row>
    <row r="243" spans="1:20" x14ac:dyDescent="0.2">
      <c r="A243" s="73" t="s">
        <v>414</v>
      </c>
      <c r="B243" s="74"/>
      <c r="C243" s="75" t="s">
        <v>415</v>
      </c>
      <c r="D243" s="160">
        <v>4.2500000000000003E-2</v>
      </c>
      <c r="E243" s="161">
        <v>3.2000000000000002E-3</v>
      </c>
      <c r="F243" s="148"/>
      <c r="G243" s="148"/>
      <c r="H243" s="78"/>
      <c r="I243" s="151">
        <v>4.5700000000000005E-2</v>
      </c>
      <c r="J243" s="162">
        <v>2.5000000000000001E-2</v>
      </c>
      <c r="K243" s="147"/>
      <c r="L243" s="148"/>
      <c r="M243" s="151">
        <v>2.5000000000000001E-2</v>
      </c>
      <c r="N243" s="152">
        <v>0.01</v>
      </c>
      <c r="O243" s="153">
        <v>0.71</v>
      </c>
      <c r="P243" s="154">
        <v>0.25</v>
      </c>
      <c r="Q243" s="155">
        <v>0.52</v>
      </c>
      <c r="R243" s="156">
        <v>1.48</v>
      </c>
      <c r="S243" s="148"/>
      <c r="T243" s="157"/>
    </row>
    <row r="244" spans="1:20" x14ac:dyDescent="0.2">
      <c r="A244" s="73" t="s">
        <v>416</v>
      </c>
      <c r="B244" s="163" t="s">
        <v>228</v>
      </c>
      <c r="C244" s="75" t="s">
        <v>417</v>
      </c>
      <c r="D244" s="160">
        <v>4.2500000000000003E-2</v>
      </c>
      <c r="E244" s="161">
        <v>3.2000000000000002E-3</v>
      </c>
      <c r="F244" s="148"/>
      <c r="G244" s="148"/>
      <c r="H244" s="78"/>
      <c r="I244" s="151">
        <v>4.5700000000000005E-2</v>
      </c>
      <c r="J244" s="162">
        <v>2.5000000000000001E-2</v>
      </c>
      <c r="K244" s="147"/>
      <c r="L244" s="148"/>
      <c r="M244" s="151">
        <v>2.5000000000000001E-2</v>
      </c>
      <c r="N244" s="152">
        <v>0.01</v>
      </c>
      <c r="O244" s="153">
        <v>0.71</v>
      </c>
      <c r="P244" s="154">
        <v>0.25</v>
      </c>
      <c r="Q244" s="155">
        <v>0.52</v>
      </c>
      <c r="R244" s="156">
        <v>1.48</v>
      </c>
      <c r="S244" s="148"/>
      <c r="T244" s="157"/>
    </row>
    <row r="245" spans="1:20" x14ac:dyDescent="0.2">
      <c r="A245" s="73" t="s">
        <v>418</v>
      </c>
      <c r="B245" s="74"/>
      <c r="C245" s="75" t="s">
        <v>419</v>
      </c>
      <c r="D245" s="160">
        <v>4.2500000000000003E-2</v>
      </c>
      <c r="E245" s="161">
        <v>3.2000000000000002E-3</v>
      </c>
      <c r="F245" s="148"/>
      <c r="G245" s="148"/>
      <c r="H245" s="78"/>
      <c r="I245" s="151">
        <v>4.5700000000000005E-2</v>
      </c>
      <c r="J245" s="162">
        <v>2.5000000000000001E-2</v>
      </c>
      <c r="K245" s="147"/>
      <c r="L245" s="148"/>
      <c r="M245" s="151">
        <v>2.5000000000000001E-2</v>
      </c>
      <c r="N245" s="152">
        <v>0.01</v>
      </c>
      <c r="O245" s="153">
        <v>0.71</v>
      </c>
      <c r="P245" s="154">
        <v>0.25</v>
      </c>
      <c r="Q245" s="155">
        <v>0.52</v>
      </c>
      <c r="R245" s="156">
        <v>1.48</v>
      </c>
      <c r="S245" s="148">
        <v>3.5000000000000003E-2</v>
      </c>
      <c r="T245" s="157">
        <v>0.06</v>
      </c>
    </row>
    <row r="246" spans="1:20" x14ac:dyDescent="0.2">
      <c r="A246" s="73" t="s">
        <v>420</v>
      </c>
      <c r="B246" s="163" t="s">
        <v>228</v>
      </c>
      <c r="C246" s="75" t="s">
        <v>421</v>
      </c>
      <c r="D246" s="160">
        <v>4.2500000000000003E-2</v>
      </c>
      <c r="E246" s="161">
        <v>3.2000000000000002E-3</v>
      </c>
      <c r="F246" s="148"/>
      <c r="G246" s="148"/>
      <c r="H246" s="78"/>
      <c r="I246" s="151">
        <v>4.5700000000000005E-2</v>
      </c>
      <c r="J246" s="162">
        <v>2.5000000000000001E-2</v>
      </c>
      <c r="K246" s="147"/>
      <c r="L246" s="148"/>
      <c r="M246" s="151">
        <v>2.5000000000000001E-2</v>
      </c>
      <c r="N246" s="152">
        <v>0.01</v>
      </c>
      <c r="O246" s="153">
        <v>0.71</v>
      </c>
      <c r="P246" s="154">
        <v>0.25</v>
      </c>
      <c r="Q246" s="155">
        <v>0.52</v>
      </c>
      <c r="R246" s="156">
        <v>1.48</v>
      </c>
      <c r="S246" s="148"/>
      <c r="T246" s="157"/>
    </row>
    <row r="247" spans="1:20" x14ac:dyDescent="0.2">
      <c r="A247" s="73" t="s">
        <v>423</v>
      </c>
      <c r="B247" s="163" t="s">
        <v>228</v>
      </c>
      <c r="C247" s="75" t="s">
        <v>424</v>
      </c>
      <c r="D247" s="160">
        <v>4.2500000000000003E-2</v>
      </c>
      <c r="E247" s="161">
        <v>3.2000000000000002E-3</v>
      </c>
      <c r="F247" s="148"/>
      <c r="G247" s="148"/>
      <c r="H247" s="78"/>
      <c r="I247" s="151">
        <v>4.5700000000000005E-2</v>
      </c>
      <c r="J247" s="162">
        <v>2.5000000000000001E-2</v>
      </c>
      <c r="K247" s="147"/>
      <c r="L247" s="148"/>
      <c r="M247" s="151">
        <v>2.5000000000000001E-2</v>
      </c>
      <c r="N247" s="152">
        <v>0.01</v>
      </c>
      <c r="O247" s="153">
        <v>0.71</v>
      </c>
      <c r="P247" s="154">
        <v>0.25</v>
      </c>
      <c r="Q247" s="155">
        <v>0.52</v>
      </c>
      <c r="R247" s="156">
        <v>1.48</v>
      </c>
      <c r="S247" s="148"/>
      <c r="T247" s="157"/>
    </row>
    <row r="248" spans="1:20" x14ac:dyDescent="0.2">
      <c r="A248" s="73" t="s">
        <v>427</v>
      </c>
      <c r="B248" s="74"/>
      <c r="C248" s="75" t="s">
        <v>428</v>
      </c>
      <c r="D248" s="160">
        <v>4.2500000000000003E-2</v>
      </c>
      <c r="E248" s="161">
        <v>3.2000000000000002E-3</v>
      </c>
      <c r="F248" s="148"/>
      <c r="G248" s="148"/>
      <c r="H248" s="78"/>
      <c r="I248" s="151">
        <v>4.5700000000000005E-2</v>
      </c>
      <c r="J248" s="162">
        <v>2.5000000000000001E-2</v>
      </c>
      <c r="K248" s="147"/>
      <c r="L248" s="148"/>
      <c r="M248" s="151">
        <v>2.5000000000000001E-2</v>
      </c>
      <c r="N248" s="152">
        <v>0.01</v>
      </c>
      <c r="O248" s="153">
        <v>0.71</v>
      </c>
      <c r="P248" s="154">
        <v>0.25</v>
      </c>
      <c r="Q248" s="155">
        <v>0.52</v>
      </c>
      <c r="R248" s="156">
        <v>1.48</v>
      </c>
      <c r="S248" s="148">
        <v>3.5000000000000003E-2</v>
      </c>
      <c r="T248" s="157">
        <v>0.05</v>
      </c>
    </row>
    <row r="249" spans="1:20" x14ac:dyDescent="0.2">
      <c r="A249" s="73" t="s">
        <v>429</v>
      </c>
      <c r="B249" s="74"/>
      <c r="C249" s="75" t="s">
        <v>430</v>
      </c>
      <c r="D249" s="160">
        <v>4.2500000000000003E-2</v>
      </c>
      <c r="E249" s="161">
        <v>3.2000000000000002E-3</v>
      </c>
      <c r="F249" s="148">
        <v>0.01</v>
      </c>
      <c r="G249" s="148"/>
      <c r="H249" s="78"/>
      <c r="I249" s="151">
        <v>5.5700000000000006E-2</v>
      </c>
      <c r="J249" s="162">
        <v>2.5000000000000001E-2</v>
      </c>
      <c r="K249" s="147"/>
      <c r="L249" s="148"/>
      <c r="M249" s="151">
        <v>2.5000000000000001E-2</v>
      </c>
      <c r="N249" s="152">
        <v>0.01</v>
      </c>
      <c r="O249" s="153">
        <v>0.71</v>
      </c>
      <c r="P249" s="154">
        <v>0.25</v>
      </c>
      <c r="Q249" s="155">
        <v>0.52</v>
      </c>
      <c r="R249" s="156">
        <v>1.48</v>
      </c>
      <c r="S249" s="148">
        <v>3.5000000000000003E-2</v>
      </c>
      <c r="T249" s="157">
        <v>0.06</v>
      </c>
    </row>
    <row r="250" spans="1:20" x14ac:dyDescent="0.2">
      <c r="A250" s="73" t="s">
        <v>431</v>
      </c>
      <c r="B250" s="74"/>
      <c r="C250" s="75" t="s">
        <v>432</v>
      </c>
      <c r="D250" s="160">
        <v>4.2500000000000003E-2</v>
      </c>
      <c r="E250" s="161">
        <v>3.2000000000000002E-3</v>
      </c>
      <c r="F250" s="148"/>
      <c r="G250" s="148"/>
      <c r="H250" s="78"/>
      <c r="I250" s="151">
        <v>4.5700000000000005E-2</v>
      </c>
      <c r="J250" s="162">
        <v>2.5000000000000001E-2</v>
      </c>
      <c r="K250" s="147"/>
      <c r="L250" s="148"/>
      <c r="M250" s="151">
        <v>2.5000000000000001E-2</v>
      </c>
      <c r="N250" s="152">
        <v>0.01</v>
      </c>
      <c r="O250" s="153">
        <v>0.71</v>
      </c>
      <c r="P250" s="154">
        <v>0.25</v>
      </c>
      <c r="Q250" s="155">
        <v>0.52</v>
      </c>
      <c r="R250" s="156">
        <v>1.48</v>
      </c>
      <c r="S250" s="148"/>
      <c r="T250" s="157"/>
    </row>
    <row r="251" spans="1:20" x14ac:dyDescent="0.2">
      <c r="A251" s="73" t="s">
        <v>433</v>
      </c>
      <c r="B251" s="74"/>
      <c r="C251" s="75" t="s">
        <v>434</v>
      </c>
      <c r="D251" s="160">
        <v>4.2500000000000003E-2</v>
      </c>
      <c r="E251" s="161">
        <v>3.2000000000000002E-3</v>
      </c>
      <c r="F251" s="148"/>
      <c r="G251" s="148"/>
      <c r="H251" s="78"/>
      <c r="I251" s="151">
        <v>4.5700000000000005E-2</v>
      </c>
      <c r="J251" s="162">
        <v>2.5000000000000001E-2</v>
      </c>
      <c r="K251" s="147"/>
      <c r="L251" s="148"/>
      <c r="M251" s="151">
        <v>2.5000000000000001E-2</v>
      </c>
      <c r="N251" s="152">
        <v>0.01</v>
      </c>
      <c r="O251" s="153">
        <v>0.71</v>
      </c>
      <c r="P251" s="154">
        <v>0.25</v>
      </c>
      <c r="Q251" s="155">
        <v>0.52</v>
      </c>
      <c r="R251" s="156">
        <v>1.48</v>
      </c>
      <c r="S251" s="148">
        <v>3.5000000000000003E-2</v>
      </c>
      <c r="T251" s="157"/>
    </row>
    <row r="252" spans="1:20" x14ac:dyDescent="0.2">
      <c r="A252" s="73" t="s">
        <v>435</v>
      </c>
      <c r="B252" s="74"/>
      <c r="C252" s="75" t="s">
        <v>436</v>
      </c>
      <c r="D252" s="160">
        <v>4.2500000000000003E-2</v>
      </c>
      <c r="E252" s="161">
        <v>3.2000000000000002E-3</v>
      </c>
      <c r="F252" s="148"/>
      <c r="G252" s="148"/>
      <c r="H252" s="78"/>
      <c r="I252" s="151">
        <v>4.5700000000000005E-2</v>
      </c>
      <c r="J252" s="162">
        <v>2.5000000000000001E-2</v>
      </c>
      <c r="K252" s="147"/>
      <c r="L252" s="148"/>
      <c r="M252" s="151">
        <v>2.5000000000000001E-2</v>
      </c>
      <c r="N252" s="152">
        <v>0.01</v>
      </c>
      <c r="O252" s="153">
        <v>0.71</v>
      </c>
      <c r="P252" s="154">
        <v>0.25</v>
      </c>
      <c r="Q252" s="155">
        <v>0.52</v>
      </c>
      <c r="R252" s="156">
        <v>1.48</v>
      </c>
      <c r="S252" s="148"/>
      <c r="T252" s="157"/>
    </row>
    <row r="253" spans="1:20" x14ac:dyDescent="0.2">
      <c r="A253" s="73" t="s">
        <v>437</v>
      </c>
      <c r="B253" s="163" t="s">
        <v>228</v>
      </c>
      <c r="C253" s="75" t="s">
        <v>438</v>
      </c>
      <c r="D253" s="160">
        <v>4.2500000000000003E-2</v>
      </c>
      <c r="E253" s="161">
        <v>3.2000000000000002E-3</v>
      </c>
      <c r="F253" s="148"/>
      <c r="G253" s="148"/>
      <c r="H253" s="78"/>
      <c r="I253" s="151">
        <v>4.5700000000000005E-2</v>
      </c>
      <c r="J253" s="162">
        <v>2.5000000000000001E-2</v>
      </c>
      <c r="K253" s="147"/>
      <c r="L253" s="148"/>
      <c r="M253" s="151">
        <v>2.5000000000000001E-2</v>
      </c>
      <c r="N253" s="152">
        <v>0.01</v>
      </c>
      <c r="O253" s="153">
        <v>0.71</v>
      </c>
      <c r="P253" s="154">
        <v>0.25</v>
      </c>
      <c r="Q253" s="155">
        <v>0.52</v>
      </c>
      <c r="R253" s="156">
        <v>1.48</v>
      </c>
      <c r="S253" s="148"/>
      <c r="T253" s="157"/>
    </row>
    <row r="254" spans="1:20" ht="6" customHeight="1" x14ac:dyDescent="0.2">
      <c r="A254" s="80"/>
      <c r="B254" s="81"/>
      <c r="C254" s="81"/>
      <c r="D254" s="82"/>
      <c r="E254" s="82"/>
      <c r="F254" s="82"/>
      <c r="G254" s="82"/>
      <c r="H254" s="82"/>
      <c r="I254" s="82"/>
      <c r="J254" s="82"/>
      <c r="K254" s="82"/>
      <c r="L254" s="82"/>
      <c r="M254" s="82"/>
      <c r="N254" s="82"/>
      <c r="O254" s="158"/>
      <c r="P254" s="158"/>
      <c r="Q254" s="158"/>
      <c r="R254" s="158"/>
      <c r="S254" s="82"/>
      <c r="T254" s="159"/>
    </row>
    <row r="255" spans="1:20" x14ac:dyDescent="0.2">
      <c r="A255" s="73" t="s">
        <v>439</v>
      </c>
      <c r="B255" s="74"/>
      <c r="C255" s="75" t="s">
        <v>440</v>
      </c>
      <c r="D255" s="160">
        <v>4.2500000000000003E-2</v>
      </c>
      <c r="E255" s="161">
        <v>3.2000000000000002E-3</v>
      </c>
      <c r="F255" s="148"/>
      <c r="G255" s="148"/>
      <c r="H255" s="78"/>
      <c r="I255" s="151">
        <v>4.5700000000000005E-2</v>
      </c>
      <c r="J255" s="162">
        <v>2.5000000000000001E-2</v>
      </c>
      <c r="K255" s="147">
        <v>0.03</v>
      </c>
      <c r="L255" s="148"/>
      <c r="M255" s="151">
        <v>5.5E-2</v>
      </c>
      <c r="N255" s="152">
        <v>0.01</v>
      </c>
      <c r="O255" s="153">
        <v>0.71</v>
      </c>
      <c r="P255" s="154">
        <v>0.25</v>
      </c>
      <c r="Q255" s="155">
        <v>0.52</v>
      </c>
      <c r="R255" s="156">
        <v>1.48</v>
      </c>
      <c r="S255" s="148"/>
      <c r="T255" s="157"/>
    </row>
    <row r="256" spans="1:20" x14ac:dyDescent="0.2">
      <c r="A256" s="73" t="s">
        <v>441</v>
      </c>
      <c r="B256" s="74"/>
      <c r="C256" s="75" t="s">
        <v>442</v>
      </c>
      <c r="D256" s="160">
        <v>4.2500000000000003E-2</v>
      </c>
      <c r="E256" s="161">
        <v>3.2000000000000002E-3</v>
      </c>
      <c r="F256" s="148">
        <v>0.01</v>
      </c>
      <c r="G256" s="148"/>
      <c r="H256" s="78"/>
      <c r="I256" s="151">
        <v>5.5700000000000006E-2</v>
      </c>
      <c r="J256" s="162">
        <v>2.5000000000000001E-2</v>
      </c>
      <c r="K256" s="147">
        <v>0.03</v>
      </c>
      <c r="L256" s="148"/>
      <c r="M256" s="151">
        <v>5.5E-2</v>
      </c>
      <c r="N256" s="152">
        <v>0.01</v>
      </c>
      <c r="O256" s="153">
        <v>0.71</v>
      </c>
      <c r="P256" s="154">
        <v>0.25</v>
      </c>
      <c r="Q256" s="155">
        <v>0.52</v>
      </c>
      <c r="R256" s="156">
        <v>1.48</v>
      </c>
      <c r="S256" s="148">
        <v>3.5000000000000003E-2</v>
      </c>
      <c r="T256" s="157">
        <v>0.06</v>
      </c>
    </row>
    <row r="257" spans="1:20" x14ac:dyDescent="0.2">
      <c r="A257" s="73" t="s">
        <v>443</v>
      </c>
      <c r="B257" s="74"/>
      <c r="C257" s="75" t="s">
        <v>444</v>
      </c>
      <c r="D257" s="160">
        <v>4.2500000000000003E-2</v>
      </c>
      <c r="E257" s="161">
        <v>3.2000000000000002E-3</v>
      </c>
      <c r="F257" s="148">
        <v>0.01</v>
      </c>
      <c r="G257" s="148"/>
      <c r="H257" s="78"/>
      <c r="I257" s="151">
        <v>5.5700000000000006E-2</v>
      </c>
      <c r="J257" s="162">
        <v>2.5000000000000001E-2</v>
      </c>
      <c r="K257" s="147">
        <v>0.03</v>
      </c>
      <c r="L257" s="148"/>
      <c r="M257" s="151">
        <v>5.5E-2</v>
      </c>
      <c r="N257" s="152">
        <v>0.01</v>
      </c>
      <c r="O257" s="153">
        <v>0.71</v>
      </c>
      <c r="P257" s="154">
        <v>0.25</v>
      </c>
      <c r="Q257" s="155">
        <v>0.52</v>
      </c>
      <c r="R257" s="156">
        <v>1.48</v>
      </c>
      <c r="S257" s="148">
        <v>3.5000000000000003E-2</v>
      </c>
      <c r="T257" s="157">
        <v>0.06</v>
      </c>
    </row>
    <row r="258" spans="1:20" x14ac:dyDescent="0.2">
      <c r="A258" s="73" t="s">
        <v>445</v>
      </c>
      <c r="B258" s="74"/>
      <c r="C258" s="75" t="s">
        <v>446</v>
      </c>
      <c r="D258" s="160">
        <v>4.2500000000000003E-2</v>
      </c>
      <c r="E258" s="161">
        <v>3.2000000000000002E-3</v>
      </c>
      <c r="F258" s="148">
        <v>0.01</v>
      </c>
      <c r="G258" s="148"/>
      <c r="H258" s="78"/>
      <c r="I258" s="151">
        <v>5.5700000000000006E-2</v>
      </c>
      <c r="J258" s="162">
        <v>2.5000000000000001E-2</v>
      </c>
      <c r="K258" s="147">
        <v>0.03</v>
      </c>
      <c r="L258" s="148"/>
      <c r="M258" s="151">
        <v>5.5E-2</v>
      </c>
      <c r="N258" s="152">
        <v>0.01</v>
      </c>
      <c r="O258" s="153">
        <v>0.71</v>
      </c>
      <c r="P258" s="154">
        <v>0.25</v>
      </c>
      <c r="Q258" s="155">
        <v>0.52</v>
      </c>
      <c r="R258" s="156">
        <v>1.48</v>
      </c>
      <c r="S258" s="148">
        <v>3.5000000000000003E-2</v>
      </c>
      <c r="T258" s="157"/>
    </row>
    <row r="259" spans="1:20" ht="6" customHeight="1" x14ac:dyDescent="0.2">
      <c r="A259" s="80"/>
      <c r="B259" s="81"/>
      <c r="C259" s="81"/>
      <c r="D259" s="82"/>
      <c r="E259" s="82"/>
      <c r="F259" s="82"/>
      <c r="G259" s="82"/>
      <c r="H259" s="82"/>
      <c r="I259" s="82"/>
      <c r="J259" s="82"/>
      <c r="K259" s="82"/>
      <c r="L259" s="82"/>
      <c r="M259" s="82"/>
      <c r="N259" s="82"/>
      <c r="O259" s="158"/>
      <c r="P259" s="158"/>
      <c r="Q259" s="158"/>
      <c r="R259" s="158"/>
      <c r="S259" s="82"/>
      <c r="T259" s="159"/>
    </row>
    <row r="260" spans="1:20" x14ac:dyDescent="0.2">
      <c r="A260" s="73" t="s">
        <v>447</v>
      </c>
      <c r="B260" s="74"/>
      <c r="C260" s="75" t="s">
        <v>448</v>
      </c>
      <c r="D260" s="164">
        <v>4.2500000000000003E-2</v>
      </c>
      <c r="E260" s="172">
        <v>3.2000000000000002E-3</v>
      </c>
      <c r="F260" s="148"/>
      <c r="G260" s="148"/>
      <c r="H260" s="78"/>
      <c r="I260" s="151">
        <v>4.5700000000000005E-2</v>
      </c>
      <c r="J260" s="166">
        <v>2.5000000000000001E-2</v>
      </c>
      <c r="K260" s="147">
        <v>0.03</v>
      </c>
      <c r="L260" s="148">
        <v>0.04</v>
      </c>
      <c r="M260" s="151">
        <v>9.5000000000000001E-2</v>
      </c>
      <c r="N260" s="152">
        <v>0.01</v>
      </c>
      <c r="O260" s="153">
        <v>0.71</v>
      </c>
      <c r="P260" s="154">
        <v>0.25</v>
      </c>
      <c r="Q260" s="155">
        <v>0.52</v>
      </c>
      <c r="R260" s="156">
        <v>1.48</v>
      </c>
      <c r="S260" s="148"/>
      <c r="T260" s="157"/>
    </row>
    <row r="261" spans="1:20" x14ac:dyDescent="0.2">
      <c r="A261" s="73" t="s">
        <v>449</v>
      </c>
      <c r="B261" s="74"/>
      <c r="C261" s="75" t="s">
        <v>450</v>
      </c>
      <c r="D261" s="164">
        <v>4.2500000000000003E-2</v>
      </c>
      <c r="E261" s="161">
        <v>3.2000000000000002E-3</v>
      </c>
      <c r="F261" s="148"/>
      <c r="G261" s="148"/>
      <c r="H261" s="78"/>
      <c r="I261" s="151">
        <v>4.5700000000000005E-2</v>
      </c>
      <c r="J261" s="162">
        <v>2.5000000000000001E-2</v>
      </c>
      <c r="K261" s="147">
        <v>0.03</v>
      </c>
      <c r="L261" s="148">
        <v>0.04</v>
      </c>
      <c r="M261" s="151">
        <v>9.5000000000000001E-2</v>
      </c>
      <c r="N261" s="152">
        <v>0.01</v>
      </c>
      <c r="O261" s="153">
        <v>0.71</v>
      </c>
      <c r="P261" s="154">
        <v>0.25</v>
      </c>
      <c r="Q261" s="155">
        <v>0.52</v>
      </c>
      <c r="R261" s="156">
        <v>1.48</v>
      </c>
      <c r="S261" s="148">
        <v>2.1000000000000001E-2</v>
      </c>
      <c r="T261" s="157">
        <v>0.06</v>
      </c>
    </row>
    <row r="262" spans="1:20" x14ac:dyDescent="0.2">
      <c r="A262" s="73" t="s">
        <v>451</v>
      </c>
      <c r="B262" s="74"/>
      <c r="C262" s="75" t="s">
        <v>452</v>
      </c>
      <c r="D262" s="164">
        <v>4.2500000000000003E-2</v>
      </c>
      <c r="E262" s="161">
        <v>3.2000000000000002E-3</v>
      </c>
      <c r="F262" s="148"/>
      <c r="G262" s="148"/>
      <c r="H262" s="78"/>
      <c r="I262" s="151">
        <v>4.5700000000000005E-2</v>
      </c>
      <c r="J262" s="162">
        <v>2.5000000000000001E-2</v>
      </c>
      <c r="K262" s="147">
        <v>0.03</v>
      </c>
      <c r="L262" s="148">
        <v>0.04</v>
      </c>
      <c r="M262" s="151">
        <v>9.5000000000000001E-2</v>
      </c>
      <c r="N262" s="152">
        <v>0.01</v>
      </c>
      <c r="O262" s="153">
        <v>0.71</v>
      </c>
      <c r="P262" s="154">
        <v>0.25</v>
      </c>
      <c r="Q262" s="155">
        <v>0.52</v>
      </c>
      <c r="R262" s="156">
        <v>1.48</v>
      </c>
      <c r="S262" s="148">
        <v>3.5000000000000003E-2</v>
      </c>
      <c r="T262" s="157">
        <v>0.06</v>
      </c>
    </row>
    <row r="263" spans="1:20" x14ac:dyDescent="0.2">
      <c r="A263" s="73" t="s">
        <v>689</v>
      </c>
      <c r="B263" s="74"/>
      <c r="C263" s="75" t="s">
        <v>691</v>
      </c>
      <c r="D263" s="164">
        <v>4.2500000000000003E-2</v>
      </c>
      <c r="E263" s="165">
        <v>3.2000000000000002E-3</v>
      </c>
      <c r="F263" s="148"/>
      <c r="G263" s="148"/>
      <c r="H263" s="78"/>
      <c r="I263" s="151">
        <v>4.5700000000000005E-2</v>
      </c>
      <c r="J263" s="166">
        <v>2.5000000000000001E-2</v>
      </c>
      <c r="K263" s="147">
        <v>0.03</v>
      </c>
      <c r="L263" s="148">
        <v>0.04</v>
      </c>
      <c r="M263" s="151">
        <v>9.5000000000000001E-2</v>
      </c>
      <c r="N263" s="152">
        <v>0.01</v>
      </c>
      <c r="O263" s="153">
        <v>0.71</v>
      </c>
      <c r="P263" s="154">
        <v>0.25</v>
      </c>
      <c r="Q263" s="155">
        <v>0.52</v>
      </c>
      <c r="R263" s="156">
        <v>1.48</v>
      </c>
      <c r="S263" s="148">
        <v>3.5000000000000003E-2</v>
      </c>
      <c r="T263" s="157">
        <v>0.06</v>
      </c>
    </row>
    <row r="264" spans="1:20" x14ac:dyDescent="0.2">
      <c r="A264" s="73" t="s">
        <v>453</v>
      </c>
      <c r="B264" s="74"/>
      <c r="C264" s="84" t="s">
        <v>454</v>
      </c>
      <c r="D264" s="164">
        <v>4.2500000000000003E-2</v>
      </c>
      <c r="E264" s="161">
        <v>3.2000000000000002E-3</v>
      </c>
      <c r="F264" s="148"/>
      <c r="G264" s="148"/>
      <c r="H264" s="78"/>
      <c r="I264" s="151">
        <v>4.5700000000000005E-2</v>
      </c>
      <c r="J264" s="162">
        <v>2.5000000000000001E-2</v>
      </c>
      <c r="K264" s="147">
        <v>0.03</v>
      </c>
      <c r="L264" s="148">
        <v>0.04</v>
      </c>
      <c r="M264" s="151">
        <v>9.5000000000000001E-2</v>
      </c>
      <c r="N264" s="152">
        <v>0.01</v>
      </c>
      <c r="O264" s="153">
        <v>0.71</v>
      </c>
      <c r="P264" s="154">
        <v>0.25</v>
      </c>
      <c r="Q264" s="155">
        <v>0.52</v>
      </c>
      <c r="R264" s="156">
        <v>1.48</v>
      </c>
      <c r="S264" s="148"/>
      <c r="T264" s="157"/>
    </row>
    <row r="265" spans="1:20" x14ac:dyDescent="0.2">
      <c r="A265" s="73" t="s">
        <v>548</v>
      </c>
      <c r="B265" s="74"/>
      <c r="C265" s="75" t="s">
        <v>549</v>
      </c>
      <c r="D265" s="164">
        <v>4.2500000000000003E-2</v>
      </c>
      <c r="E265" s="161">
        <v>3.2000000000000002E-3</v>
      </c>
      <c r="F265" s="148"/>
      <c r="G265" s="148"/>
      <c r="H265" s="78"/>
      <c r="I265" s="151">
        <v>4.5700000000000005E-2</v>
      </c>
      <c r="J265" s="162">
        <v>2.5000000000000001E-2</v>
      </c>
      <c r="K265" s="147">
        <v>0.03</v>
      </c>
      <c r="L265" s="148">
        <v>0.04</v>
      </c>
      <c r="M265" s="151">
        <v>9.5000000000000001E-2</v>
      </c>
      <c r="N265" s="152">
        <v>0.01</v>
      </c>
      <c r="O265" s="153">
        <v>0.71</v>
      </c>
      <c r="P265" s="154">
        <v>0.25</v>
      </c>
      <c r="Q265" s="155">
        <v>0.52</v>
      </c>
      <c r="R265" s="156">
        <v>1.48</v>
      </c>
      <c r="S265" s="148">
        <v>3.5000000000000003E-2</v>
      </c>
      <c r="T265" s="157">
        <v>0.06</v>
      </c>
    </row>
    <row r="266" spans="1:20" x14ac:dyDescent="0.2">
      <c r="A266" s="73" t="s">
        <v>455</v>
      </c>
      <c r="B266" s="74"/>
      <c r="C266" s="84" t="s">
        <v>456</v>
      </c>
      <c r="D266" s="164">
        <v>4.2500000000000003E-2</v>
      </c>
      <c r="E266" s="161">
        <v>3.2000000000000002E-3</v>
      </c>
      <c r="F266" s="148"/>
      <c r="G266" s="148"/>
      <c r="H266" s="78"/>
      <c r="I266" s="151">
        <v>4.5700000000000005E-2</v>
      </c>
      <c r="J266" s="162">
        <v>2.5000000000000001E-2</v>
      </c>
      <c r="K266" s="147">
        <v>0.03</v>
      </c>
      <c r="L266" s="148">
        <v>0.04</v>
      </c>
      <c r="M266" s="151">
        <v>9.5000000000000001E-2</v>
      </c>
      <c r="N266" s="152">
        <v>0.01</v>
      </c>
      <c r="O266" s="153">
        <v>0.71</v>
      </c>
      <c r="P266" s="154">
        <v>0.25</v>
      </c>
      <c r="Q266" s="155">
        <v>0.52</v>
      </c>
      <c r="R266" s="156">
        <v>1.48</v>
      </c>
      <c r="S266" s="148">
        <v>3.5000000000000003E-2</v>
      </c>
      <c r="T266" s="157">
        <v>0.06</v>
      </c>
    </row>
    <row r="267" spans="1:20" x14ac:dyDescent="0.2">
      <c r="A267" s="73" t="s">
        <v>631</v>
      </c>
      <c r="B267" s="74"/>
      <c r="C267" s="84" t="s">
        <v>632</v>
      </c>
      <c r="D267" s="164">
        <v>4.2500000000000003E-2</v>
      </c>
      <c r="E267" s="161">
        <v>3.2000000000000002E-3</v>
      </c>
      <c r="F267" s="148"/>
      <c r="G267" s="148"/>
      <c r="H267" s="78"/>
      <c r="I267" s="151">
        <v>4.5700000000000005E-2</v>
      </c>
      <c r="J267" s="162">
        <v>2.5000000000000001E-2</v>
      </c>
      <c r="K267" s="147">
        <v>0.03</v>
      </c>
      <c r="L267" s="148">
        <v>0.04</v>
      </c>
      <c r="M267" s="151">
        <v>9.5000000000000001E-2</v>
      </c>
      <c r="N267" s="152">
        <v>0.01</v>
      </c>
      <c r="O267" s="153">
        <v>0.71</v>
      </c>
      <c r="P267" s="154">
        <v>0.25</v>
      </c>
      <c r="Q267" s="155">
        <v>0.52</v>
      </c>
      <c r="R267" s="156">
        <v>1.48</v>
      </c>
      <c r="S267" s="148"/>
      <c r="T267" s="157"/>
    </row>
    <row r="268" spans="1:20" x14ac:dyDescent="0.2">
      <c r="A268" s="73" t="s">
        <v>457</v>
      </c>
      <c r="B268" s="74"/>
      <c r="C268" s="75" t="s">
        <v>458</v>
      </c>
      <c r="D268" s="164">
        <v>4.2500000000000003E-2</v>
      </c>
      <c r="E268" s="161">
        <v>3.2000000000000002E-3</v>
      </c>
      <c r="F268" s="148"/>
      <c r="G268" s="148"/>
      <c r="H268" s="78"/>
      <c r="I268" s="151">
        <v>4.5700000000000005E-2</v>
      </c>
      <c r="J268" s="162">
        <v>2.5000000000000001E-2</v>
      </c>
      <c r="K268" s="147">
        <v>0.03</v>
      </c>
      <c r="L268" s="148">
        <v>0.04</v>
      </c>
      <c r="M268" s="151">
        <v>9.5000000000000001E-2</v>
      </c>
      <c r="N268" s="152">
        <v>0.01</v>
      </c>
      <c r="O268" s="153">
        <v>0.71</v>
      </c>
      <c r="P268" s="154">
        <v>0.25</v>
      </c>
      <c r="Q268" s="155">
        <v>0.52</v>
      </c>
      <c r="R268" s="156">
        <v>1.48</v>
      </c>
      <c r="S268" s="148"/>
      <c r="T268" s="157"/>
    </row>
    <row r="269" spans="1:20" x14ac:dyDescent="0.2">
      <c r="A269" s="73" t="s">
        <v>459</v>
      </c>
      <c r="B269" s="74"/>
      <c r="C269" s="75" t="s">
        <v>460</v>
      </c>
      <c r="D269" s="164">
        <v>4.2500000000000003E-2</v>
      </c>
      <c r="E269" s="161">
        <v>3.2000000000000002E-3</v>
      </c>
      <c r="F269" s="148"/>
      <c r="G269" s="148"/>
      <c r="H269" s="78"/>
      <c r="I269" s="151">
        <v>4.5700000000000005E-2</v>
      </c>
      <c r="J269" s="162">
        <v>2.5000000000000001E-2</v>
      </c>
      <c r="K269" s="147">
        <v>0.03</v>
      </c>
      <c r="L269" s="148">
        <v>0.04</v>
      </c>
      <c r="M269" s="151">
        <v>9.5000000000000001E-2</v>
      </c>
      <c r="N269" s="152">
        <v>0.01</v>
      </c>
      <c r="O269" s="153">
        <v>0.71</v>
      </c>
      <c r="P269" s="154">
        <v>0.25</v>
      </c>
      <c r="Q269" s="155">
        <v>0.52</v>
      </c>
      <c r="R269" s="156">
        <v>1.48</v>
      </c>
      <c r="S269" s="148"/>
      <c r="T269" s="157"/>
    </row>
    <row r="270" spans="1:20" x14ac:dyDescent="0.2">
      <c r="A270" s="73" t="s">
        <v>461</v>
      </c>
      <c r="B270" s="74"/>
      <c r="C270" s="75" t="s">
        <v>462</v>
      </c>
      <c r="D270" s="164">
        <v>4.2500000000000003E-2</v>
      </c>
      <c r="E270" s="161">
        <v>3.2000000000000002E-3</v>
      </c>
      <c r="F270" s="148">
        <v>0.01</v>
      </c>
      <c r="G270" s="148"/>
      <c r="H270" s="78"/>
      <c r="I270" s="151">
        <v>5.5700000000000006E-2</v>
      </c>
      <c r="J270" s="162">
        <v>2.5000000000000001E-2</v>
      </c>
      <c r="K270" s="147">
        <v>0.03</v>
      </c>
      <c r="L270" s="148">
        <v>0.04</v>
      </c>
      <c r="M270" s="151">
        <v>9.5000000000000001E-2</v>
      </c>
      <c r="N270" s="152">
        <v>0.01</v>
      </c>
      <c r="O270" s="153">
        <v>0.71</v>
      </c>
      <c r="P270" s="154">
        <v>0.25</v>
      </c>
      <c r="Q270" s="155">
        <v>0.52</v>
      </c>
      <c r="R270" s="156">
        <v>1.48</v>
      </c>
      <c r="S270" s="148">
        <v>3.5000000000000003E-2</v>
      </c>
      <c r="T270" s="157">
        <v>0.06</v>
      </c>
    </row>
    <row r="271" spans="1:20" x14ac:dyDescent="0.2">
      <c r="A271" s="73" t="s">
        <v>463</v>
      </c>
      <c r="B271" s="74"/>
      <c r="C271" s="75" t="s">
        <v>464</v>
      </c>
      <c r="D271" s="164">
        <v>4.2500000000000003E-2</v>
      </c>
      <c r="E271" s="161">
        <v>3.2000000000000002E-3</v>
      </c>
      <c r="F271" s="148">
        <v>0.01</v>
      </c>
      <c r="G271" s="148"/>
      <c r="H271" s="78"/>
      <c r="I271" s="151">
        <v>5.5700000000000006E-2</v>
      </c>
      <c r="J271" s="162">
        <v>2.5000000000000001E-2</v>
      </c>
      <c r="K271" s="147">
        <v>0.03</v>
      </c>
      <c r="L271" s="148">
        <v>0.04</v>
      </c>
      <c r="M271" s="151">
        <v>9.5000000000000001E-2</v>
      </c>
      <c r="N271" s="152">
        <v>0.01</v>
      </c>
      <c r="O271" s="153">
        <v>0.71</v>
      </c>
      <c r="P271" s="154">
        <v>0.25</v>
      </c>
      <c r="Q271" s="155">
        <v>0.52</v>
      </c>
      <c r="R271" s="156">
        <v>1.48</v>
      </c>
      <c r="S271" s="148">
        <v>3.5000000000000003E-2</v>
      </c>
      <c r="T271" s="157">
        <v>0.06</v>
      </c>
    </row>
    <row r="272" spans="1:20" x14ac:dyDescent="0.2">
      <c r="A272" s="73" t="s">
        <v>465</v>
      </c>
      <c r="B272" s="74"/>
      <c r="C272" s="75" t="s">
        <v>466</v>
      </c>
      <c r="D272" s="164">
        <v>4.2500000000000003E-2</v>
      </c>
      <c r="E272" s="161">
        <v>3.2000000000000002E-3</v>
      </c>
      <c r="F272" s="148"/>
      <c r="G272" s="148"/>
      <c r="H272" s="78"/>
      <c r="I272" s="151">
        <v>4.5700000000000005E-2</v>
      </c>
      <c r="J272" s="162">
        <v>2.5000000000000001E-2</v>
      </c>
      <c r="K272" s="147">
        <v>0.03</v>
      </c>
      <c r="L272" s="148">
        <v>0.04</v>
      </c>
      <c r="M272" s="151">
        <v>9.5000000000000001E-2</v>
      </c>
      <c r="N272" s="152">
        <v>0.01</v>
      </c>
      <c r="O272" s="153">
        <v>0.71</v>
      </c>
      <c r="P272" s="154">
        <v>0.25</v>
      </c>
      <c r="Q272" s="155">
        <v>0.52</v>
      </c>
      <c r="R272" s="156">
        <v>1.48</v>
      </c>
      <c r="S272" s="148">
        <v>3.5000000000000003E-2</v>
      </c>
      <c r="T272" s="157">
        <v>0.06</v>
      </c>
    </row>
    <row r="273" spans="1:20" x14ac:dyDescent="0.2">
      <c r="A273" s="73" t="s">
        <v>467</v>
      </c>
      <c r="B273" s="74"/>
      <c r="C273" s="75" t="s">
        <v>468</v>
      </c>
      <c r="D273" s="164">
        <v>4.2500000000000003E-2</v>
      </c>
      <c r="E273" s="161">
        <v>3.2000000000000002E-3</v>
      </c>
      <c r="F273" s="148">
        <v>0.01</v>
      </c>
      <c r="G273" s="148"/>
      <c r="H273" s="78"/>
      <c r="I273" s="151">
        <v>5.5700000000000006E-2</v>
      </c>
      <c r="J273" s="162">
        <v>2.5000000000000001E-2</v>
      </c>
      <c r="K273" s="147">
        <v>0.03</v>
      </c>
      <c r="L273" s="148">
        <v>0.04</v>
      </c>
      <c r="M273" s="151">
        <v>9.5000000000000001E-2</v>
      </c>
      <c r="N273" s="152">
        <v>0.01</v>
      </c>
      <c r="O273" s="153">
        <v>0.71</v>
      </c>
      <c r="P273" s="154">
        <v>0.25</v>
      </c>
      <c r="Q273" s="155">
        <v>0.52</v>
      </c>
      <c r="R273" s="156">
        <v>1.48</v>
      </c>
      <c r="S273" s="148">
        <v>3.5000000000000003E-2</v>
      </c>
      <c r="T273" s="157">
        <v>0.06</v>
      </c>
    </row>
    <row r="274" spans="1:20" x14ac:dyDescent="0.2">
      <c r="A274" s="73" t="s">
        <v>469</v>
      </c>
      <c r="B274" s="74"/>
      <c r="C274" s="75" t="s">
        <v>470</v>
      </c>
      <c r="D274" s="164">
        <v>4.2500000000000003E-2</v>
      </c>
      <c r="E274" s="161">
        <v>3.2000000000000002E-3</v>
      </c>
      <c r="F274" s="148">
        <v>0.01</v>
      </c>
      <c r="G274" s="148"/>
      <c r="H274" s="78"/>
      <c r="I274" s="151">
        <v>5.5700000000000006E-2</v>
      </c>
      <c r="J274" s="162">
        <v>2.5000000000000001E-2</v>
      </c>
      <c r="K274" s="147">
        <v>0.03</v>
      </c>
      <c r="L274" s="148">
        <v>0.04</v>
      </c>
      <c r="M274" s="151">
        <v>9.5000000000000001E-2</v>
      </c>
      <c r="N274" s="152">
        <v>0.01</v>
      </c>
      <c r="O274" s="153">
        <v>0.71</v>
      </c>
      <c r="P274" s="154">
        <v>0.25</v>
      </c>
      <c r="Q274" s="155">
        <v>0.52</v>
      </c>
      <c r="R274" s="156">
        <v>1.48</v>
      </c>
      <c r="S274" s="148">
        <v>3.5000000000000003E-2</v>
      </c>
      <c r="T274" s="157">
        <v>0.06</v>
      </c>
    </row>
    <row r="275" spans="1:20" x14ac:dyDescent="0.2">
      <c r="A275" s="73" t="s">
        <v>471</v>
      </c>
      <c r="B275" s="74"/>
      <c r="C275" s="75" t="s">
        <v>472</v>
      </c>
      <c r="D275" s="164">
        <v>4.2500000000000003E-2</v>
      </c>
      <c r="E275" s="161">
        <v>3.2000000000000002E-3</v>
      </c>
      <c r="F275" s="148">
        <v>0.01</v>
      </c>
      <c r="G275" s="148"/>
      <c r="H275" s="78"/>
      <c r="I275" s="151">
        <v>5.5700000000000006E-2</v>
      </c>
      <c r="J275" s="162">
        <v>2.5000000000000001E-2</v>
      </c>
      <c r="K275" s="147">
        <v>0.03</v>
      </c>
      <c r="L275" s="148">
        <v>0.04</v>
      </c>
      <c r="M275" s="151">
        <v>9.5000000000000001E-2</v>
      </c>
      <c r="N275" s="152">
        <v>0.01</v>
      </c>
      <c r="O275" s="153">
        <v>0.71</v>
      </c>
      <c r="P275" s="154">
        <v>0.25</v>
      </c>
      <c r="Q275" s="155">
        <v>0.52</v>
      </c>
      <c r="R275" s="156">
        <v>1.48</v>
      </c>
      <c r="S275" s="148">
        <v>3.5000000000000003E-2</v>
      </c>
      <c r="T275" s="157">
        <v>0.06</v>
      </c>
    </row>
    <row r="276" spans="1:20" x14ac:dyDescent="0.2">
      <c r="A276" s="73" t="s">
        <v>473</v>
      </c>
      <c r="B276" s="74"/>
      <c r="C276" s="75" t="s">
        <v>474</v>
      </c>
      <c r="D276" s="164">
        <v>4.2500000000000003E-2</v>
      </c>
      <c r="E276" s="161">
        <v>3.2000000000000002E-3</v>
      </c>
      <c r="F276" s="148">
        <v>0.01</v>
      </c>
      <c r="G276" s="148">
        <v>5.0000000000000001E-3</v>
      </c>
      <c r="H276" s="78"/>
      <c r="I276" s="151">
        <v>6.0700000000000004E-2</v>
      </c>
      <c r="J276" s="162">
        <v>2.5000000000000001E-2</v>
      </c>
      <c r="K276" s="147">
        <v>0.03</v>
      </c>
      <c r="L276" s="148">
        <v>0.04</v>
      </c>
      <c r="M276" s="151">
        <v>9.5000000000000001E-2</v>
      </c>
      <c r="N276" s="152">
        <v>0.01</v>
      </c>
      <c r="O276" s="153">
        <v>0.71</v>
      </c>
      <c r="P276" s="154">
        <v>0.25</v>
      </c>
      <c r="Q276" s="155">
        <v>0.52</v>
      </c>
      <c r="R276" s="156">
        <v>1.48</v>
      </c>
      <c r="S276" s="148">
        <v>3.5000000000000003E-2</v>
      </c>
      <c r="T276" s="157">
        <v>0.06</v>
      </c>
    </row>
    <row r="277" spans="1:20" x14ac:dyDescent="0.2">
      <c r="A277" s="73" t="s">
        <v>475</v>
      </c>
      <c r="B277" s="74"/>
      <c r="C277" s="75" t="s">
        <v>476</v>
      </c>
      <c r="D277" s="164">
        <v>4.2500000000000003E-2</v>
      </c>
      <c r="E277" s="161">
        <v>3.2000000000000002E-3</v>
      </c>
      <c r="F277" s="148"/>
      <c r="G277" s="148"/>
      <c r="H277" s="78"/>
      <c r="I277" s="151">
        <v>4.5700000000000005E-2</v>
      </c>
      <c r="J277" s="162">
        <v>2.5000000000000001E-2</v>
      </c>
      <c r="K277" s="147">
        <v>0.03</v>
      </c>
      <c r="L277" s="148">
        <v>0.04</v>
      </c>
      <c r="M277" s="151">
        <v>9.5000000000000001E-2</v>
      </c>
      <c r="N277" s="152">
        <v>0.01</v>
      </c>
      <c r="O277" s="153">
        <v>0.71</v>
      </c>
      <c r="P277" s="154">
        <v>0.25</v>
      </c>
      <c r="Q277" s="155">
        <v>0.52</v>
      </c>
      <c r="R277" s="156">
        <v>1.48</v>
      </c>
      <c r="S277" s="148">
        <v>3.5000000000000003E-2</v>
      </c>
      <c r="T277" s="157">
        <v>0.06</v>
      </c>
    </row>
    <row r="278" spans="1:20" x14ac:dyDescent="0.2">
      <c r="A278" s="73" t="s">
        <v>477</v>
      </c>
      <c r="B278" s="74"/>
      <c r="C278" s="75" t="s">
        <v>478</v>
      </c>
      <c r="D278" s="164">
        <v>4.2500000000000003E-2</v>
      </c>
      <c r="E278" s="161">
        <v>3.2000000000000002E-3</v>
      </c>
      <c r="F278" s="148"/>
      <c r="G278" s="148"/>
      <c r="H278" s="78"/>
      <c r="I278" s="151">
        <v>4.5700000000000005E-2</v>
      </c>
      <c r="J278" s="162">
        <v>2.5000000000000001E-2</v>
      </c>
      <c r="K278" s="147">
        <v>0.03</v>
      </c>
      <c r="L278" s="148">
        <v>0.04</v>
      </c>
      <c r="M278" s="151">
        <v>9.5000000000000001E-2</v>
      </c>
      <c r="N278" s="152">
        <v>0.01</v>
      </c>
      <c r="O278" s="153">
        <v>0.71</v>
      </c>
      <c r="P278" s="154">
        <v>0.25</v>
      </c>
      <c r="Q278" s="155">
        <v>0.52</v>
      </c>
      <c r="R278" s="156">
        <v>1.48</v>
      </c>
      <c r="S278" s="148">
        <v>3.5000000000000003E-2</v>
      </c>
      <c r="T278" s="157">
        <v>0.06</v>
      </c>
    </row>
    <row r="279" spans="1:20" x14ac:dyDescent="0.2">
      <c r="A279" s="73" t="s">
        <v>7</v>
      </c>
      <c r="B279" s="74"/>
      <c r="C279" s="75" t="s">
        <v>6</v>
      </c>
      <c r="D279" s="164">
        <v>4.2500000000000003E-2</v>
      </c>
      <c r="E279" s="161">
        <v>3.2000000000000002E-3</v>
      </c>
      <c r="F279" s="148"/>
      <c r="G279" s="148"/>
      <c r="H279" s="78"/>
      <c r="I279" s="151">
        <v>4.5700000000000005E-2</v>
      </c>
      <c r="J279" s="162">
        <v>2.5000000000000001E-2</v>
      </c>
      <c r="K279" s="147">
        <v>0.03</v>
      </c>
      <c r="L279" s="148">
        <v>0.04</v>
      </c>
      <c r="M279" s="151">
        <v>9.5000000000000001E-2</v>
      </c>
      <c r="N279" s="152">
        <v>0.01</v>
      </c>
      <c r="O279" s="153">
        <v>0.71</v>
      </c>
      <c r="P279" s="154">
        <v>0.25</v>
      </c>
      <c r="Q279" s="155">
        <v>0.52</v>
      </c>
      <c r="R279" s="156">
        <v>1.48</v>
      </c>
      <c r="S279" s="148">
        <v>3.5000000000000003E-2</v>
      </c>
      <c r="T279" s="157">
        <v>0.06</v>
      </c>
    </row>
    <row r="280" spans="1:20" x14ac:dyDescent="0.2">
      <c r="A280" s="73" t="s">
        <v>479</v>
      </c>
      <c r="B280" s="74"/>
      <c r="C280" s="75" t="s">
        <v>480</v>
      </c>
      <c r="D280" s="164">
        <v>4.2500000000000003E-2</v>
      </c>
      <c r="E280" s="161">
        <v>3.2000000000000002E-3</v>
      </c>
      <c r="F280" s="148"/>
      <c r="G280" s="148"/>
      <c r="H280" s="78"/>
      <c r="I280" s="151">
        <v>4.5700000000000005E-2</v>
      </c>
      <c r="J280" s="162">
        <v>2.5000000000000001E-2</v>
      </c>
      <c r="K280" s="147">
        <v>0.03</v>
      </c>
      <c r="L280" s="148">
        <v>0.04</v>
      </c>
      <c r="M280" s="151">
        <v>9.5000000000000001E-2</v>
      </c>
      <c r="N280" s="152">
        <v>0.01</v>
      </c>
      <c r="O280" s="153">
        <v>0.71</v>
      </c>
      <c r="P280" s="154">
        <v>0.25</v>
      </c>
      <c r="Q280" s="155">
        <v>0.52</v>
      </c>
      <c r="R280" s="156">
        <v>1.48</v>
      </c>
      <c r="S280" s="148">
        <v>3.5000000000000003E-2</v>
      </c>
      <c r="T280" s="157">
        <v>0.06</v>
      </c>
    </row>
    <row r="281" spans="1:20" x14ac:dyDescent="0.2">
      <c r="A281" s="73" t="s">
        <v>481</v>
      </c>
      <c r="B281" s="74"/>
      <c r="C281" s="75" t="s">
        <v>482</v>
      </c>
      <c r="D281" s="164">
        <v>4.2500000000000003E-2</v>
      </c>
      <c r="E281" s="161">
        <v>3.2000000000000002E-3</v>
      </c>
      <c r="F281" s="148">
        <v>0.01</v>
      </c>
      <c r="G281" s="148"/>
      <c r="H281" s="78"/>
      <c r="I281" s="151">
        <v>5.5700000000000006E-2</v>
      </c>
      <c r="J281" s="162">
        <v>2.5000000000000001E-2</v>
      </c>
      <c r="K281" s="147">
        <v>0.03</v>
      </c>
      <c r="L281" s="148">
        <v>0.04</v>
      </c>
      <c r="M281" s="151">
        <v>9.5000000000000001E-2</v>
      </c>
      <c r="N281" s="152">
        <v>0.01</v>
      </c>
      <c r="O281" s="153">
        <v>0.71</v>
      </c>
      <c r="P281" s="154">
        <v>0.25</v>
      </c>
      <c r="Q281" s="155">
        <v>0.52</v>
      </c>
      <c r="R281" s="156">
        <v>1.48</v>
      </c>
      <c r="S281" s="148">
        <v>3.5000000000000003E-2</v>
      </c>
      <c r="T281" s="157">
        <v>0.06</v>
      </c>
    </row>
    <row r="282" spans="1:20" x14ac:dyDescent="0.2">
      <c r="A282" s="73" t="s">
        <v>483</v>
      </c>
      <c r="B282" s="74"/>
      <c r="C282" s="75" t="s">
        <v>484</v>
      </c>
      <c r="D282" s="164">
        <v>4.2500000000000003E-2</v>
      </c>
      <c r="E282" s="161">
        <v>3.2000000000000002E-3</v>
      </c>
      <c r="F282" s="148">
        <v>0.01</v>
      </c>
      <c r="G282" s="169">
        <v>5.0000000000000001E-3</v>
      </c>
      <c r="H282" s="78"/>
      <c r="I282" s="151">
        <v>6.0700000000000004E-2</v>
      </c>
      <c r="J282" s="162">
        <v>2.5000000000000001E-2</v>
      </c>
      <c r="K282" s="147">
        <v>0.03</v>
      </c>
      <c r="L282" s="148">
        <v>0.04</v>
      </c>
      <c r="M282" s="151">
        <v>9.5000000000000001E-2</v>
      </c>
      <c r="N282" s="152">
        <v>0.01</v>
      </c>
      <c r="O282" s="153">
        <v>0.71</v>
      </c>
      <c r="P282" s="154">
        <v>0.25</v>
      </c>
      <c r="Q282" s="155">
        <v>0.52</v>
      </c>
      <c r="R282" s="156">
        <v>1.48</v>
      </c>
      <c r="S282" s="148">
        <v>3.5000000000000003E-2</v>
      </c>
      <c r="T282" s="157">
        <v>0.06</v>
      </c>
    </row>
    <row r="283" spans="1:20" x14ac:dyDescent="0.2">
      <c r="A283" s="73" t="s">
        <v>485</v>
      </c>
      <c r="B283" s="74"/>
      <c r="C283" s="75" t="s">
        <v>486</v>
      </c>
      <c r="D283" s="164">
        <v>4.2500000000000003E-2</v>
      </c>
      <c r="E283" s="161">
        <v>3.2000000000000002E-3</v>
      </c>
      <c r="F283" s="148">
        <v>0.01</v>
      </c>
      <c r="G283" s="148"/>
      <c r="H283" s="78"/>
      <c r="I283" s="151">
        <v>5.5700000000000006E-2</v>
      </c>
      <c r="J283" s="162">
        <v>2.5000000000000001E-2</v>
      </c>
      <c r="K283" s="147">
        <v>0.03</v>
      </c>
      <c r="L283" s="148">
        <v>0.04</v>
      </c>
      <c r="M283" s="151">
        <v>9.5000000000000001E-2</v>
      </c>
      <c r="N283" s="152">
        <v>0.01</v>
      </c>
      <c r="O283" s="153">
        <v>0.71</v>
      </c>
      <c r="P283" s="154">
        <v>0.25</v>
      </c>
      <c r="Q283" s="155">
        <v>0.52</v>
      </c>
      <c r="R283" s="156">
        <v>1.48</v>
      </c>
      <c r="S283" s="148">
        <v>3.5000000000000003E-2</v>
      </c>
      <c r="T283" s="157">
        <v>0.06</v>
      </c>
    </row>
    <row r="284" spans="1:20" x14ac:dyDescent="0.2">
      <c r="A284" s="73" t="s">
        <v>507</v>
      </c>
      <c r="B284" s="74"/>
      <c r="C284" s="75" t="s">
        <v>508</v>
      </c>
      <c r="D284" s="164">
        <v>4.2500000000000003E-2</v>
      </c>
      <c r="E284" s="161">
        <v>3.2000000000000002E-3</v>
      </c>
      <c r="F284" s="148"/>
      <c r="G284" s="148"/>
      <c r="H284" s="78"/>
      <c r="I284" s="151">
        <v>4.5700000000000005E-2</v>
      </c>
      <c r="J284" s="162">
        <v>2.5000000000000001E-2</v>
      </c>
      <c r="K284" s="147">
        <v>0.03</v>
      </c>
      <c r="L284" s="148">
        <v>0.04</v>
      </c>
      <c r="M284" s="151">
        <v>9.5000000000000001E-2</v>
      </c>
      <c r="N284" s="152">
        <v>0.01</v>
      </c>
      <c r="O284" s="153">
        <v>0.71</v>
      </c>
      <c r="P284" s="154">
        <v>0.25</v>
      </c>
      <c r="Q284" s="155">
        <v>0.52</v>
      </c>
      <c r="R284" s="156">
        <v>1.48</v>
      </c>
      <c r="S284" s="148">
        <v>3.5000000000000003E-2</v>
      </c>
      <c r="T284" s="157">
        <v>0.06</v>
      </c>
    </row>
    <row r="285" spans="1:20" x14ac:dyDescent="0.2">
      <c r="A285" s="73" t="s">
        <v>509</v>
      </c>
      <c r="B285" s="74"/>
      <c r="C285" s="75" t="s">
        <v>510</v>
      </c>
      <c r="D285" s="164">
        <v>4.2500000000000003E-2</v>
      </c>
      <c r="E285" s="161">
        <v>3.2000000000000002E-3</v>
      </c>
      <c r="F285" s="148"/>
      <c r="G285" s="148"/>
      <c r="H285" s="78"/>
      <c r="I285" s="151">
        <v>4.5700000000000005E-2</v>
      </c>
      <c r="J285" s="162">
        <v>2.5000000000000001E-2</v>
      </c>
      <c r="K285" s="147">
        <v>0.03</v>
      </c>
      <c r="L285" s="148">
        <v>0.04</v>
      </c>
      <c r="M285" s="151">
        <v>9.5000000000000001E-2</v>
      </c>
      <c r="N285" s="152">
        <v>0.01</v>
      </c>
      <c r="O285" s="153">
        <v>0.71</v>
      </c>
      <c r="P285" s="154">
        <v>0.25</v>
      </c>
      <c r="Q285" s="155">
        <v>0.52</v>
      </c>
      <c r="R285" s="156">
        <v>1.48</v>
      </c>
      <c r="S285" s="148">
        <v>3.5000000000000003E-2</v>
      </c>
      <c r="T285" s="157">
        <v>0.06</v>
      </c>
    </row>
    <row r="286" spans="1:20" x14ac:dyDescent="0.2">
      <c r="A286" s="73" t="s">
        <v>511</v>
      </c>
      <c r="B286" s="74"/>
      <c r="C286" s="75" t="s">
        <v>512</v>
      </c>
      <c r="D286" s="164">
        <v>4.2500000000000003E-2</v>
      </c>
      <c r="E286" s="167">
        <v>3.2000000000000002E-3</v>
      </c>
      <c r="F286" s="148"/>
      <c r="G286" s="148"/>
      <c r="H286" s="78"/>
      <c r="I286" s="151">
        <v>4.5700000000000005E-2</v>
      </c>
      <c r="J286" s="162">
        <v>2.5000000000000001E-2</v>
      </c>
      <c r="K286" s="147">
        <v>0.03</v>
      </c>
      <c r="L286" s="148">
        <v>0.04</v>
      </c>
      <c r="M286" s="151">
        <v>9.5000000000000001E-2</v>
      </c>
      <c r="N286" s="152">
        <v>0.01</v>
      </c>
      <c r="O286" s="153">
        <v>0.71</v>
      </c>
      <c r="P286" s="154">
        <v>0.25</v>
      </c>
      <c r="Q286" s="155">
        <v>0.52</v>
      </c>
      <c r="R286" s="156">
        <v>1.48</v>
      </c>
      <c r="S286" s="148">
        <v>3.5000000000000003E-2</v>
      </c>
      <c r="T286" s="157">
        <v>0.06</v>
      </c>
    </row>
    <row r="287" spans="1:20" x14ac:dyDescent="0.2">
      <c r="A287" s="85" t="s">
        <v>1100</v>
      </c>
      <c r="B287" s="74" t="s">
        <v>228</v>
      </c>
      <c r="C287" s="84" t="s">
        <v>669</v>
      </c>
      <c r="D287" s="164">
        <v>4.2500000000000003E-2</v>
      </c>
      <c r="E287" s="172">
        <v>3.2000000000000002E-3</v>
      </c>
      <c r="F287" s="148"/>
      <c r="G287" s="148"/>
      <c r="H287" s="78"/>
      <c r="I287" s="151">
        <v>4.5700000000000005E-2</v>
      </c>
      <c r="J287" s="166">
        <v>2.5000000000000001E-2</v>
      </c>
      <c r="K287" s="147">
        <v>0.03</v>
      </c>
      <c r="L287" s="148">
        <v>0.04</v>
      </c>
      <c r="M287" s="151">
        <v>9.5000000000000001E-2</v>
      </c>
      <c r="N287" s="152">
        <v>0.01</v>
      </c>
      <c r="O287" s="153">
        <v>0.71</v>
      </c>
      <c r="P287" s="154">
        <v>0.25</v>
      </c>
      <c r="Q287" s="155">
        <v>0.52</v>
      </c>
      <c r="R287" s="156">
        <v>1.48</v>
      </c>
      <c r="S287" s="148"/>
      <c r="T287" s="157"/>
    </row>
    <row r="288" spans="1:20" ht="6" customHeight="1" x14ac:dyDescent="0.2">
      <c r="A288" s="80"/>
      <c r="B288" s="81"/>
      <c r="C288" s="81"/>
      <c r="D288" s="82"/>
      <c r="E288" s="82"/>
      <c r="F288" s="82"/>
      <c r="G288" s="82"/>
      <c r="H288" s="82"/>
      <c r="I288" s="82"/>
      <c r="J288" s="82"/>
      <c r="K288" s="82"/>
      <c r="L288" s="82"/>
      <c r="M288" s="82"/>
      <c r="N288" s="82"/>
      <c r="O288" s="158"/>
      <c r="P288" s="158"/>
      <c r="Q288" s="158"/>
      <c r="R288" s="158"/>
      <c r="S288" s="82"/>
      <c r="T288" s="159"/>
    </row>
    <row r="289" spans="1:20" x14ac:dyDescent="0.2">
      <c r="A289" s="73" t="s">
        <v>513</v>
      </c>
      <c r="B289" s="74"/>
      <c r="C289" s="75" t="s">
        <v>514</v>
      </c>
      <c r="D289" s="146">
        <v>4.2500000000000003E-2</v>
      </c>
      <c r="E289" s="147">
        <v>3.2000000000000002E-3</v>
      </c>
      <c r="F289" s="148"/>
      <c r="G289" s="148"/>
      <c r="H289" s="78"/>
      <c r="I289" s="151">
        <v>4.5700000000000005E-2</v>
      </c>
      <c r="J289" s="149">
        <v>2.5000000000000001E-2</v>
      </c>
      <c r="K289" s="147"/>
      <c r="L289" s="148"/>
      <c r="M289" s="151">
        <v>2.5000000000000001E-2</v>
      </c>
      <c r="N289" s="152">
        <v>0.01</v>
      </c>
      <c r="O289" s="153">
        <v>0.71</v>
      </c>
      <c r="P289" s="154">
        <v>0.25</v>
      </c>
      <c r="Q289" s="155">
        <v>0.52</v>
      </c>
      <c r="R289" s="156">
        <v>1.48</v>
      </c>
      <c r="S289" s="148"/>
      <c r="T289" s="157"/>
    </row>
    <row r="290" spans="1:20" x14ac:dyDescent="0.2">
      <c r="A290" s="73" t="s">
        <v>515</v>
      </c>
      <c r="B290" s="74"/>
      <c r="C290" s="75" t="s">
        <v>516</v>
      </c>
      <c r="D290" s="146">
        <v>4.2500000000000003E-2</v>
      </c>
      <c r="E290" s="147">
        <v>3.2000000000000002E-3</v>
      </c>
      <c r="F290" s="148"/>
      <c r="G290" s="148"/>
      <c r="H290" s="78"/>
      <c r="I290" s="151">
        <v>4.5700000000000005E-2</v>
      </c>
      <c r="J290" s="149">
        <v>2.5000000000000001E-2</v>
      </c>
      <c r="K290" s="147"/>
      <c r="L290" s="148"/>
      <c r="M290" s="151">
        <v>2.5000000000000001E-2</v>
      </c>
      <c r="N290" s="152">
        <v>0.01</v>
      </c>
      <c r="O290" s="153">
        <v>0.71</v>
      </c>
      <c r="P290" s="154">
        <v>0.25</v>
      </c>
      <c r="Q290" s="155">
        <v>0.52</v>
      </c>
      <c r="R290" s="156">
        <v>1.48</v>
      </c>
      <c r="S290" s="148">
        <v>3.5000000000000003E-2</v>
      </c>
      <c r="T290" s="157">
        <v>0.05</v>
      </c>
    </row>
    <row r="291" spans="1:20" x14ac:dyDescent="0.2">
      <c r="A291" s="85" t="s">
        <v>607</v>
      </c>
      <c r="B291" s="74"/>
      <c r="C291" s="75" t="s">
        <v>620</v>
      </c>
      <c r="D291" s="146">
        <v>4.2500000000000003E-2</v>
      </c>
      <c r="E291" s="147">
        <v>3.2000000000000002E-3</v>
      </c>
      <c r="F291" s="148"/>
      <c r="G291" s="148"/>
      <c r="H291" s="78"/>
      <c r="I291" s="151">
        <v>4.5700000000000005E-2</v>
      </c>
      <c r="J291" s="149">
        <v>2.5000000000000001E-2</v>
      </c>
      <c r="K291" s="147"/>
      <c r="L291" s="148"/>
      <c r="M291" s="151">
        <v>2.5000000000000001E-2</v>
      </c>
      <c r="N291" s="152">
        <v>0.01</v>
      </c>
      <c r="O291" s="153">
        <v>0.71</v>
      </c>
      <c r="P291" s="154">
        <v>0.25</v>
      </c>
      <c r="Q291" s="155">
        <v>0.52</v>
      </c>
      <c r="R291" s="156">
        <v>1.48</v>
      </c>
      <c r="S291" s="148">
        <v>3.5000000000000003E-2</v>
      </c>
      <c r="T291" s="157">
        <v>0.04</v>
      </c>
    </row>
    <row r="292" spans="1:20" x14ac:dyDescent="0.2">
      <c r="A292" s="73" t="s">
        <v>517</v>
      </c>
      <c r="B292" s="74"/>
      <c r="C292" s="75" t="s">
        <v>518</v>
      </c>
      <c r="D292" s="146">
        <v>4.2500000000000003E-2</v>
      </c>
      <c r="E292" s="147">
        <v>3.2000000000000002E-3</v>
      </c>
      <c r="F292" s="148">
        <v>0.01</v>
      </c>
      <c r="G292" s="169"/>
      <c r="H292" s="78"/>
      <c r="I292" s="151">
        <v>5.5700000000000006E-2</v>
      </c>
      <c r="J292" s="149">
        <v>2.5000000000000001E-2</v>
      </c>
      <c r="K292" s="147"/>
      <c r="L292" s="148"/>
      <c r="M292" s="151">
        <v>2.5000000000000001E-2</v>
      </c>
      <c r="N292" s="152">
        <v>0.01</v>
      </c>
      <c r="O292" s="153">
        <v>0.71</v>
      </c>
      <c r="P292" s="154">
        <v>0.25</v>
      </c>
      <c r="Q292" s="155">
        <v>0.52</v>
      </c>
      <c r="R292" s="156">
        <v>1.48</v>
      </c>
      <c r="S292" s="148">
        <v>3.5000000000000003E-2</v>
      </c>
      <c r="T292" s="157">
        <v>0.06</v>
      </c>
    </row>
    <row r="293" spans="1:20" x14ac:dyDescent="0.2">
      <c r="A293" s="73" t="s">
        <v>641</v>
      </c>
      <c r="B293" s="74"/>
      <c r="C293" s="84" t="s">
        <v>642</v>
      </c>
      <c r="D293" s="146">
        <v>4.2500000000000003E-2</v>
      </c>
      <c r="E293" s="147">
        <v>3.2000000000000002E-3</v>
      </c>
      <c r="F293" s="148"/>
      <c r="G293" s="148"/>
      <c r="H293" s="78"/>
      <c r="I293" s="151">
        <v>4.5700000000000005E-2</v>
      </c>
      <c r="J293" s="149">
        <v>2.5000000000000001E-2</v>
      </c>
      <c r="K293" s="147"/>
      <c r="L293" s="148"/>
      <c r="M293" s="151">
        <v>2.5000000000000001E-2</v>
      </c>
      <c r="N293" s="152">
        <v>0.01</v>
      </c>
      <c r="O293" s="153">
        <v>0.71</v>
      </c>
      <c r="P293" s="154">
        <v>0.25</v>
      </c>
      <c r="Q293" s="155">
        <v>0.52</v>
      </c>
      <c r="R293" s="156">
        <v>1.48</v>
      </c>
      <c r="S293" s="148">
        <v>3.5000000000000003E-2</v>
      </c>
      <c r="T293" s="157"/>
    </row>
    <row r="294" spans="1:20" x14ac:dyDescent="0.2">
      <c r="A294" s="73" t="s">
        <v>1121</v>
      </c>
      <c r="B294" s="74"/>
      <c r="C294" s="75" t="s">
        <v>1122</v>
      </c>
      <c r="D294" s="146">
        <v>4.2500000000000003E-2</v>
      </c>
      <c r="E294" s="147">
        <v>3.2000000000000002E-3</v>
      </c>
      <c r="F294" s="148"/>
      <c r="G294" s="148"/>
      <c r="H294" s="78"/>
      <c r="I294" s="151">
        <v>4.5700000000000005E-2</v>
      </c>
      <c r="J294" s="149">
        <v>2.5000000000000001E-2</v>
      </c>
      <c r="K294" s="147"/>
      <c r="L294" s="148"/>
      <c r="M294" s="151">
        <v>2.5000000000000001E-2</v>
      </c>
      <c r="N294" s="152">
        <v>0.01</v>
      </c>
      <c r="O294" s="153">
        <v>0.71</v>
      </c>
      <c r="P294" s="154">
        <v>0.25</v>
      </c>
      <c r="Q294" s="155">
        <v>0.52</v>
      </c>
      <c r="R294" s="156">
        <v>1.48</v>
      </c>
      <c r="S294" s="148"/>
      <c r="T294" s="157"/>
    </row>
    <row r="295" spans="1:20" x14ac:dyDescent="0.2">
      <c r="A295" s="73" t="s">
        <v>519</v>
      </c>
      <c r="B295" s="74"/>
      <c r="C295" s="75" t="s">
        <v>520</v>
      </c>
      <c r="D295" s="146">
        <v>4.2500000000000003E-2</v>
      </c>
      <c r="E295" s="147">
        <v>3.2000000000000002E-3</v>
      </c>
      <c r="F295" s="148">
        <v>0.01</v>
      </c>
      <c r="G295" s="148"/>
      <c r="H295" s="78"/>
      <c r="I295" s="151">
        <v>5.5700000000000006E-2</v>
      </c>
      <c r="J295" s="149">
        <v>2.5000000000000001E-2</v>
      </c>
      <c r="K295" s="147"/>
      <c r="L295" s="148"/>
      <c r="M295" s="151">
        <v>2.5000000000000001E-2</v>
      </c>
      <c r="N295" s="152">
        <v>0.01</v>
      </c>
      <c r="O295" s="153">
        <v>0.71</v>
      </c>
      <c r="P295" s="154">
        <v>0.25</v>
      </c>
      <c r="Q295" s="155">
        <v>0.52</v>
      </c>
      <c r="R295" s="156">
        <v>1.48</v>
      </c>
      <c r="S295" s="148">
        <v>3.5000000000000003E-2</v>
      </c>
      <c r="T295" s="157">
        <v>0.06</v>
      </c>
    </row>
    <row r="296" spans="1:20" x14ac:dyDescent="0.2">
      <c r="A296" s="73" t="s">
        <v>546</v>
      </c>
      <c r="B296" s="74"/>
      <c r="C296" s="75" t="s">
        <v>547</v>
      </c>
      <c r="D296" s="146">
        <v>4.2500000000000003E-2</v>
      </c>
      <c r="E296" s="147">
        <v>3.2000000000000002E-3</v>
      </c>
      <c r="F296" s="148">
        <v>0.01</v>
      </c>
      <c r="G296" s="148"/>
      <c r="H296" s="78"/>
      <c r="I296" s="151">
        <v>5.5700000000000006E-2</v>
      </c>
      <c r="J296" s="149">
        <v>2.5000000000000001E-2</v>
      </c>
      <c r="K296" s="147"/>
      <c r="L296" s="148"/>
      <c r="M296" s="151">
        <v>2.5000000000000001E-2</v>
      </c>
      <c r="N296" s="152">
        <v>0.01</v>
      </c>
      <c r="O296" s="153">
        <v>0.71</v>
      </c>
      <c r="P296" s="154">
        <v>0.25</v>
      </c>
      <c r="Q296" s="155">
        <v>0.52</v>
      </c>
      <c r="R296" s="156">
        <v>1.48</v>
      </c>
      <c r="S296" s="148">
        <v>3.5000000000000003E-2</v>
      </c>
      <c r="T296" s="157">
        <v>0.06</v>
      </c>
    </row>
    <row r="297" spans="1:20" x14ac:dyDescent="0.2">
      <c r="A297" s="85" t="s">
        <v>521</v>
      </c>
      <c r="B297" s="83"/>
      <c r="C297" s="75" t="s">
        <v>522</v>
      </c>
      <c r="D297" s="146">
        <v>4.2500000000000003E-2</v>
      </c>
      <c r="E297" s="147">
        <v>3.2000000000000002E-3</v>
      </c>
      <c r="F297" s="148"/>
      <c r="G297" s="148"/>
      <c r="H297" s="78"/>
      <c r="I297" s="151">
        <v>4.5700000000000005E-2</v>
      </c>
      <c r="J297" s="149">
        <v>2.5000000000000001E-2</v>
      </c>
      <c r="K297" s="147"/>
      <c r="L297" s="148"/>
      <c r="M297" s="151">
        <v>2.5000000000000001E-2</v>
      </c>
      <c r="N297" s="152">
        <v>0.01</v>
      </c>
      <c r="O297" s="153">
        <v>0.71</v>
      </c>
      <c r="P297" s="154">
        <v>0.25</v>
      </c>
      <c r="Q297" s="155">
        <v>0.52</v>
      </c>
      <c r="R297" s="156">
        <v>1.48</v>
      </c>
      <c r="S297" s="148"/>
      <c r="T297" s="157"/>
    </row>
    <row r="298" spans="1:20" x14ac:dyDescent="0.2">
      <c r="A298" s="73" t="s">
        <v>647</v>
      </c>
      <c r="B298" s="83"/>
      <c r="C298" s="75" t="s">
        <v>648</v>
      </c>
      <c r="D298" s="146">
        <v>4.2500000000000003E-2</v>
      </c>
      <c r="E298" s="147">
        <v>3.2000000000000002E-3</v>
      </c>
      <c r="F298" s="148"/>
      <c r="G298" s="148"/>
      <c r="H298" s="78"/>
      <c r="I298" s="151">
        <v>4.5700000000000005E-2</v>
      </c>
      <c r="J298" s="149">
        <v>2.5000000000000001E-2</v>
      </c>
      <c r="K298" s="147"/>
      <c r="L298" s="148"/>
      <c r="M298" s="151">
        <v>2.5000000000000001E-2</v>
      </c>
      <c r="N298" s="152">
        <v>0.01</v>
      </c>
      <c r="O298" s="153">
        <v>0.71</v>
      </c>
      <c r="P298" s="154">
        <v>0.25</v>
      </c>
      <c r="Q298" s="155">
        <v>0.52</v>
      </c>
      <c r="R298" s="156">
        <v>1.48</v>
      </c>
      <c r="S298" s="148">
        <v>3.5000000000000003E-2</v>
      </c>
      <c r="T298" s="157">
        <v>0.06</v>
      </c>
    </row>
    <row r="299" spans="1:20" x14ac:dyDescent="0.2">
      <c r="A299" s="85" t="s">
        <v>1228</v>
      </c>
      <c r="B299" s="83"/>
      <c r="C299" s="75" t="s">
        <v>1223</v>
      </c>
      <c r="D299" s="146">
        <v>4.2500000000000003E-2</v>
      </c>
      <c r="E299" s="147">
        <v>3.2000000000000002E-3</v>
      </c>
      <c r="F299" s="148"/>
      <c r="G299" s="148"/>
      <c r="H299" s="78"/>
      <c r="I299" s="151">
        <v>4.5700000000000005E-2</v>
      </c>
      <c r="J299" s="149">
        <v>2.5000000000000001E-2</v>
      </c>
      <c r="K299" s="147"/>
      <c r="L299" s="148"/>
      <c r="M299" s="151">
        <v>2.5000000000000001E-2</v>
      </c>
      <c r="N299" s="152">
        <v>0.01</v>
      </c>
      <c r="O299" s="153">
        <v>0.71</v>
      </c>
      <c r="P299" s="154">
        <v>0.25</v>
      </c>
      <c r="Q299" s="155">
        <v>0.52</v>
      </c>
      <c r="R299" s="156">
        <v>1.48</v>
      </c>
      <c r="S299" s="148"/>
      <c r="T299" s="157"/>
    </row>
    <row r="300" spans="1:20" x14ac:dyDescent="0.2">
      <c r="A300" s="73" t="s">
        <v>1226</v>
      </c>
      <c r="B300" s="83"/>
      <c r="C300" s="75" t="s">
        <v>1224</v>
      </c>
      <c r="D300" s="146">
        <v>4.2500000000000003E-2</v>
      </c>
      <c r="E300" s="147">
        <v>3.2000000000000002E-3</v>
      </c>
      <c r="F300" s="148"/>
      <c r="G300" s="148"/>
      <c r="H300" s="78"/>
      <c r="I300" s="151">
        <v>4.5700000000000005E-2</v>
      </c>
      <c r="J300" s="149">
        <v>2.5000000000000001E-2</v>
      </c>
      <c r="K300" s="147"/>
      <c r="L300" s="148"/>
      <c r="M300" s="151">
        <v>2.5000000000000001E-2</v>
      </c>
      <c r="N300" s="152">
        <v>0.01</v>
      </c>
      <c r="O300" s="153">
        <v>0.71</v>
      </c>
      <c r="P300" s="154">
        <v>0.25</v>
      </c>
      <c r="Q300" s="155">
        <v>0.52</v>
      </c>
      <c r="R300" s="156">
        <v>1.48</v>
      </c>
      <c r="S300" s="148"/>
      <c r="T300" s="157"/>
    </row>
    <row r="301" spans="1:20" ht="6" customHeight="1" x14ac:dyDescent="0.2">
      <c r="A301" s="80"/>
      <c r="B301" s="81"/>
      <c r="C301" s="81"/>
      <c r="D301" s="82"/>
      <c r="E301" s="82"/>
      <c r="F301" s="82"/>
      <c r="G301" s="82"/>
      <c r="H301" s="82"/>
      <c r="I301" s="82"/>
      <c r="J301" s="82"/>
      <c r="K301" s="82"/>
      <c r="L301" s="82"/>
      <c r="M301" s="82"/>
      <c r="N301" s="82"/>
      <c r="O301" s="158"/>
      <c r="P301" s="158"/>
      <c r="Q301" s="158"/>
      <c r="R301" s="158"/>
      <c r="S301" s="82"/>
      <c r="T301" s="159"/>
    </row>
    <row r="302" spans="1:20" x14ac:dyDescent="0.2">
      <c r="A302" s="73" t="s">
        <v>523</v>
      </c>
      <c r="B302" s="74"/>
      <c r="C302" s="75" t="s">
        <v>524</v>
      </c>
      <c r="D302" s="160">
        <v>4.2500000000000003E-2</v>
      </c>
      <c r="E302" s="161">
        <v>3.2000000000000002E-3</v>
      </c>
      <c r="F302" s="148"/>
      <c r="G302" s="148"/>
      <c r="H302" s="78"/>
      <c r="I302" s="151">
        <v>4.5700000000000005E-2</v>
      </c>
      <c r="J302" s="162">
        <v>2.5000000000000001E-2</v>
      </c>
      <c r="K302" s="147">
        <v>0.03</v>
      </c>
      <c r="L302" s="148">
        <v>0.04</v>
      </c>
      <c r="M302" s="151">
        <v>9.5000000000000001E-2</v>
      </c>
      <c r="N302" s="152">
        <v>0.01</v>
      </c>
      <c r="O302" s="153">
        <v>0.71</v>
      </c>
      <c r="P302" s="154">
        <v>0.25</v>
      </c>
      <c r="Q302" s="155">
        <v>0.52</v>
      </c>
      <c r="R302" s="156">
        <v>1.48</v>
      </c>
      <c r="S302" s="148"/>
      <c r="T302" s="157"/>
    </row>
    <row r="303" spans="1:20" x14ac:dyDescent="0.2">
      <c r="A303" s="73" t="s">
        <v>270</v>
      </c>
      <c r="B303" s="74"/>
      <c r="C303" s="84" t="s">
        <v>271</v>
      </c>
      <c r="D303" s="160">
        <v>4.2500000000000003E-2</v>
      </c>
      <c r="E303" s="161">
        <v>3.2000000000000002E-3</v>
      </c>
      <c r="F303" s="148">
        <v>0.01</v>
      </c>
      <c r="G303" s="148"/>
      <c r="H303" s="78"/>
      <c r="I303" s="151">
        <v>5.5700000000000006E-2</v>
      </c>
      <c r="J303" s="162">
        <v>2.5000000000000001E-2</v>
      </c>
      <c r="K303" s="147">
        <v>0.03</v>
      </c>
      <c r="L303" s="148">
        <v>0.04</v>
      </c>
      <c r="M303" s="151">
        <v>9.5000000000000001E-2</v>
      </c>
      <c r="N303" s="152">
        <v>0.01</v>
      </c>
      <c r="O303" s="153">
        <v>0.71</v>
      </c>
      <c r="P303" s="154">
        <v>0.25</v>
      </c>
      <c r="Q303" s="155">
        <v>0.52</v>
      </c>
      <c r="R303" s="156">
        <v>1.48</v>
      </c>
      <c r="S303" s="148">
        <v>3.5000000000000003E-2</v>
      </c>
      <c r="T303" s="157">
        <v>0.06</v>
      </c>
    </row>
    <row r="304" spans="1:20" x14ac:dyDescent="0.2">
      <c r="A304" s="73" t="s">
        <v>525</v>
      </c>
      <c r="B304" s="74"/>
      <c r="C304" s="75" t="s">
        <v>526</v>
      </c>
      <c r="D304" s="160">
        <v>4.2500000000000003E-2</v>
      </c>
      <c r="E304" s="161">
        <v>3.2000000000000002E-3</v>
      </c>
      <c r="F304" s="148"/>
      <c r="G304" s="148"/>
      <c r="H304" s="78"/>
      <c r="I304" s="151">
        <v>4.5700000000000005E-2</v>
      </c>
      <c r="J304" s="162">
        <v>2.5000000000000001E-2</v>
      </c>
      <c r="K304" s="147">
        <v>0.03</v>
      </c>
      <c r="L304" s="148">
        <v>0.04</v>
      </c>
      <c r="M304" s="151">
        <v>9.5000000000000001E-2</v>
      </c>
      <c r="N304" s="152">
        <v>0.01</v>
      </c>
      <c r="O304" s="153">
        <v>0.71</v>
      </c>
      <c r="P304" s="154">
        <v>0.25</v>
      </c>
      <c r="Q304" s="155">
        <v>0.52</v>
      </c>
      <c r="R304" s="156">
        <v>1.48</v>
      </c>
      <c r="S304" s="148">
        <v>3.5000000000000003E-2</v>
      </c>
      <c r="T304" s="157">
        <v>0.06</v>
      </c>
    </row>
    <row r="305" spans="1:20" x14ac:dyDescent="0.2">
      <c r="A305" s="73" t="s">
        <v>527</v>
      </c>
      <c r="B305" s="74"/>
      <c r="C305" s="75" t="s">
        <v>528</v>
      </c>
      <c r="D305" s="160">
        <v>4.2500000000000003E-2</v>
      </c>
      <c r="E305" s="161">
        <v>3.2000000000000002E-3</v>
      </c>
      <c r="F305" s="148">
        <v>0.01</v>
      </c>
      <c r="G305" s="148"/>
      <c r="H305" s="78"/>
      <c r="I305" s="151">
        <v>5.5700000000000006E-2</v>
      </c>
      <c r="J305" s="162">
        <v>2.5000000000000001E-2</v>
      </c>
      <c r="K305" s="147">
        <v>0.03</v>
      </c>
      <c r="L305" s="148">
        <v>0.04</v>
      </c>
      <c r="M305" s="151">
        <v>9.5000000000000001E-2</v>
      </c>
      <c r="N305" s="152">
        <v>0.01</v>
      </c>
      <c r="O305" s="153">
        <v>0.71</v>
      </c>
      <c r="P305" s="154">
        <v>0.25</v>
      </c>
      <c r="Q305" s="155">
        <v>0.52</v>
      </c>
      <c r="R305" s="156">
        <v>1.48</v>
      </c>
      <c r="S305" s="148">
        <v>3.5000000000000003E-2</v>
      </c>
      <c r="T305" s="157">
        <v>0.06</v>
      </c>
    </row>
    <row r="306" spans="1:20" x14ac:dyDescent="0.2">
      <c r="A306" s="73" t="s">
        <v>529</v>
      </c>
      <c r="B306" s="74"/>
      <c r="C306" s="75" t="s">
        <v>530</v>
      </c>
      <c r="D306" s="160">
        <v>4.2500000000000003E-2</v>
      </c>
      <c r="E306" s="161">
        <v>3.2000000000000002E-3</v>
      </c>
      <c r="F306" s="148">
        <v>0.01</v>
      </c>
      <c r="G306" s="168"/>
      <c r="H306" s="78"/>
      <c r="I306" s="151">
        <v>5.5700000000000006E-2</v>
      </c>
      <c r="J306" s="162">
        <v>2.5000000000000001E-2</v>
      </c>
      <c r="K306" s="147">
        <v>0.03</v>
      </c>
      <c r="L306" s="148">
        <v>0.04</v>
      </c>
      <c r="M306" s="151">
        <v>9.5000000000000001E-2</v>
      </c>
      <c r="N306" s="152">
        <v>0.01</v>
      </c>
      <c r="O306" s="153">
        <v>0.71</v>
      </c>
      <c r="P306" s="154">
        <v>0.25</v>
      </c>
      <c r="Q306" s="155">
        <v>0.52</v>
      </c>
      <c r="R306" s="156">
        <v>1.48</v>
      </c>
      <c r="S306" s="148">
        <v>3.5000000000000003E-2</v>
      </c>
      <c r="T306" s="157">
        <v>4.4999999999999998E-2</v>
      </c>
    </row>
    <row r="307" spans="1:20" x14ac:dyDescent="0.2">
      <c r="A307" s="73" t="s">
        <v>531</v>
      </c>
      <c r="B307" s="74"/>
      <c r="C307" s="75" t="s">
        <v>532</v>
      </c>
      <c r="D307" s="160">
        <v>4.2500000000000003E-2</v>
      </c>
      <c r="E307" s="161">
        <v>3.2000000000000002E-3</v>
      </c>
      <c r="F307" s="148">
        <v>0.01</v>
      </c>
      <c r="G307" s="148"/>
      <c r="H307" s="78"/>
      <c r="I307" s="151">
        <v>5.5700000000000006E-2</v>
      </c>
      <c r="J307" s="162">
        <v>2.5000000000000001E-2</v>
      </c>
      <c r="K307" s="147">
        <v>0.03</v>
      </c>
      <c r="L307" s="148">
        <v>0.04</v>
      </c>
      <c r="M307" s="151">
        <v>9.5000000000000001E-2</v>
      </c>
      <c r="N307" s="152">
        <v>0.01</v>
      </c>
      <c r="O307" s="153">
        <v>0.71</v>
      </c>
      <c r="P307" s="154">
        <v>0.25</v>
      </c>
      <c r="Q307" s="155">
        <v>0.52</v>
      </c>
      <c r="R307" s="156">
        <v>1.48</v>
      </c>
      <c r="S307" s="148">
        <v>3.5000000000000003E-2</v>
      </c>
      <c r="T307" s="157">
        <v>0.06</v>
      </c>
    </row>
    <row r="308" spans="1:20" x14ac:dyDescent="0.2">
      <c r="A308" s="73" t="s">
        <v>540</v>
      </c>
      <c r="B308" s="74"/>
      <c r="C308" s="75" t="s">
        <v>541</v>
      </c>
      <c r="D308" s="160">
        <v>4.2500000000000003E-2</v>
      </c>
      <c r="E308" s="161">
        <v>3.2000000000000002E-3</v>
      </c>
      <c r="F308" s="148"/>
      <c r="G308" s="148"/>
      <c r="H308" s="78"/>
      <c r="I308" s="151">
        <v>4.5700000000000005E-2</v>
      </c>
      <c r="J308" s="162">
        <v>2.5000000000000001E-2</v>
      </c>
      <c r="K308" s="147">
        <v>0.03</v>
      </c>
      <c r="L308" s="148">
        <v>0.04</v>
      </c>
      <c r="M308" s="151">
        <v>9.5000000000000001E-2</v>
      </c>
      <c r="N308" s="152">
        <v>0.01</v>
      </c>
      <c r="O308" s="153">
        <v>0.71</v>
      </c>
      <c r="P308" s="154">
        <v>0.25</v>
      </c>
      <c r="Q308" s="155">
        <v>0.52</v>
      </c>
      <c r="R308" s="156">
        <v>1.48</v>
      </c>
      <c r="S308" s="148">
        <v>3.5000000000000003E-2</v>
      </c>
      <c r="T308" s="157">
        <v>0.06</v>
      </c>
    </row>
    <row r="309" spans="1:20" x14ac:dyDescent="0.2">
      <c r="A309" s="73" t="s">
        <v>15</v>
      </c>
      <c r="B309" s="74"/>
      <c r="C309" s="84" t="s">
        <v>16</v>
      </c>
      <c r="D309" s="160">
        <v>4.2500000000000003E-2</v>
      </c>
      <c r="E309" s="161">
        <v>3.2000000000000002E-3</v>
      </c>
      <c r="F309" s="148"/>
      <c r="G309" s="148"/>
      <c r="H309" s="78"/>
      <c r="I309" s="151">
        <v>4.5700000000000005E-2</v>
      </c>
      <c r="J309" s="162">
        <v>2.5000000000000001E-2</v>
      </c>
      <c r="K309" s="147">
        <v>0.03</v>
      </c>
      <c r="L309" s="148">
        <v>0.04</v>
      </c>
      <c r="M309" s="151">
        <v>9.5000000000000001E-2</v>
      </c>
      <c r="N309" s="152">
        <v>0.01</v>
      </c>
      <c r="O309" s="153">
        <v>0.71</v>
      </c>
      <c r="P309" s="154">
        <v>0.25</v>
      </c>
      <c r="Q309" s="155">
        <v>0.52</v>
      </c>
      <c r="R309" s="156">
        <v>1.48</v>
      </c>
      <c r="S309" s="148"/>
      <c r="T309" s="157">
        <v>0.06</v>
      </c>
    </row>
    <row r="310" spans="1:20" x14ac:dyDescent="0.2">
      <c r="A310" s="73" t="s">
        <v>542</v>
      </c>
      <c r="B310" s="74"/>
      <c r="C310" s="75" t="s">
        <v>543</v>
      </c>
      <c r="D310" s="160">
        <v>4.2500000000000003E-2</v>
      </c>
      <c r="E310" s="161">
        <v>3.2000000000000002E-3</v>
      </c>
      <c r="F310" s="148">
        <v>0.01</v>
      </c>
      <c r="G310" s="148"/>
      <c r="H310" s="78"/>
      <c r="I310" s="151">
        <v>5.5700000000000006E-2</v>
      </c>
      <c r="J310" s="162">
        <v>2.5000000000000001E-2</v>
      </c>
      <c r="K310" s="147">
        <v>0.03</v>
      </c>
      <c r="L310" s="148">
        <v>0.04</v>
      </c>
      <c r="M310" s="151">
        <v>9.5000000000000001E-2</v>
      </c>
      <c r="N310" s="152">
        <v>0.01</v>
      </c>
      <c r="O310" s="153">
        <v>0.71</v>
      </c>
      <c r="P310" s="154">
        <v>0.25</v>
      </c>
      <c r="Q310" s="155">
        <v>0.52</v>
      </c>
      <c r="R310" s="156">
        <v>1.48</v>
      </c>
      <c r="S310" s="148"/>
      <c r="T310" s="157"/>
    </row>
    <row r="311" spans="1:20" x14ac:dyDescent="0.2">
      <c r="A311" s="73" t="s">
        <v>544</v>
      </c>
      <c r="B311" s="74"/>
      <c r="C311" s="75" t="s">
        <v>545</v>
      </c>
      <c r="D311" s="160">
        <v>4.2500000000000003E-2</v>
      </c>
      <c r="E311" s="161">
        <v>3.2000000000000002E-3</v>
      </c>
      <c r="F311" s="148">
        <v>0.01</v>
      </c>
      <c r="G311" s="148"/>
      <c r="H311" s="78"/>
      <c r="I311" s="151">
        <v>5.5700000000000006E-2</v>
      </c>
      <c r="J311" s="162">
        <v>2.5000000000000001E-2</v>
      </c>
      <c r="K311" s="147">
        <v>0.03</v>
      </c>
      <c r="L311" s="148">
        <v>0.04</v>
      </c>
      <c r="M311" s="151">
        <v>9.5000000000000001E-2</v>
      </c>
      <c r="N311" s="152">
        <v>0.01</v>
      </c>
      <c r="O311" s="153">
        <v>0.71</v>
      </c>
      <c r="P311" s="154">
        <v>0.25</v>
      </c>
      <c r="Q311" s="155">
        <v>0.52</v>
      </c>
      <c r="R311" s="156">
        <v>1.48</v>
      </c>
      <c r="S311" s="148">
        <v>3.5000000000000003E-2</v>
      </c>
      <c r="T311" s="157">
        <v>0.06</v>
      </c>
    </row>
    <row r="312" spans="1:20" x14ac:dyDescent="0.2">
      <c r="A312" s="73" t="s">
        <v>551</v>
      </c>
      <c r="B312" s="74"/>
      <c r="C312" s="75" t="s">
        <v>552</v>
      </c>
      <c r="D312" s="160">
        <v>4.2500000000000003E-2</v>
      </c>
      <c r="E312" s="161">
        <v>3.2000000000000002E-3</v>
      </c>
      <c r="F312" s="148">
        <v>0.01</v>
      </c>
      <c r="G312" s="148"/>
      <c r="H312" s="78"/>
      <c r="I312" s="151">
        <v>5.5700000000000006E-2</v>
      </c>
      <c r="J312" s="162">
        <v>2.5000000000000001E-2</v>
      </c>
      <c r="K312" s="147">
        <v>0.03</v>
      </c>
      <c r="L312" s="148">
        <v>0.04</v>
      </c>
      <c r="M312" s="151">
        <v>9.5000000000000001E-2</v>
      </c>
      <c r="N312" s="152">
        <v>0.01</v>
      </c>
      <c r="O312" s="153">
        <v>0.71</v>
      </c>
      <c r="P312" s="154">
        <v>0.25</v>
      </c>
      <c r="Q312" s="155">
        <v>0.52</v>
      </c>
      <c r="R312" s="156">
        <v>1.48</v>
      </c>
      <c r="S312" s="148">
        <v>3.5000000000000003E-2</v>
      </c>
      <c r="T312" s="157">
        <v>0.06</v>
      </c>
    </row>
    <row r="313" spans="1:20" x14ac:dyDescent="0.2">
      <c r="A313" s="73" t="s">
        <v>553</v>
      </c>
      <c r="B313" s="74"/>
      <c r="C313" s="75" t="s">
        <v>554</v>
      </c>
      <c r="D313" s="160">
        <v>4.2500000000000003E-2</v>
      </c>
      <c r="E313" s="161">
        <v>3.2000000000000002E-3</v>
      </c>
      <c r="F313" s="148">
        <v>0.01</v>
      </c>
      <c r="G313" s="148"/>
      <c r="H313" s="78"/>
      <c r="I313" s="151">
        <v>5.5700000000000006E-2</v>
      </c>
      <c r="J313" s="162">
        <v>2.5000000000000001E-2</v>
      </c>
      <c r="K313" s="147">
        <v>0.03</v>
      </c>
      <c r="L313" s="148">
        <v>0.04</v>
      </c>
      <c r="M313" s="151">
        <v>9.5000000000000001E-2</v>
      </c>
      <c r="N313" s="152">
        <v>0.01</v>
      </c>
      <c r="O313" s="153">
        <v>0.71</v>
      </c>
      <c r="P313" s="154">
        <v>0.25</v>
      </c>
      <c r="Q313" s="155">
        <v>0.52</v>
      </c>
      <c r="R313" s="156">
        <v>1.48</v>
      </c>
      <c r="S313" s="148">
        <v>3.5000000000000003E-2</v>
      </c>
      <c r="T313" s="157">
        <v>0.06</v>
      </c>
    </row>
    <row r="314" spans="1:20" x14ac:dyDescent="0.2">
      <c r="A314" s="73" t="s">
        <v>555</v>
      </c>
      <c r="B314" s="74"/>
      <c r="C314" s="75" t="s">
        <v>556</v>
      </c>
      <c r="D314" s="160">
        <v>4.2500000000000003E-2</v>
      </c>
      <c r="E314" s="161">
        <v>3.2000000000000002E-3</v>
      </c>
      <c r="F314" s="148">
        <v>0.01</v>
      </c>
      <c r="G314" s="148"/>
      <c r="H314" s="78"/>
      <c r="I314" s="151">
        <v>5.5700000000000006E-2</v>
      </c>
      <c r="J314" s="162">
        <v>2.5000000000000001E-2</v>
      </c>
      <c r="K314" s="147">
        <v>0.03</v>
      </c>
      <c r="L314" s="148">
        <v>0.04</v>
      </c>
      <c r="M314" s="151">
        <v>9.5000000000000001E-2</v>
      </c>
      <c r="N314" s="152">
        <v>0.01</v>
      </c>
      <c r="O314" s="153">
        <v>0.71</v>
      </c>
      <c r="P314" s="154">
        <v>0.25</v>
      </c>
      <c r="Q314" s="155">
        <v>0.52</v>
      </c>
      <c r="R314" s="156">
        <v>1.48</v>
      </c>
      <c r="S314" s="148">
        <v>3.5000000000000003E-2</v>
      </c>
      <c r="T314" s="157">
        <v>0.06</v>
      </c>
    </row>
    <row r="315" spans="1:20" x14ac:dyDescent="0.2">
      <c r="A315" s="73" t="s">
        <v>557</v>
      </c>
      <c r="B315" s="74"/>
      <c r="C315" s="75" t="s">
        <v>558</v>
      </c>
      <c r="D315" s="160">
        <v>4.2500000000000003E-2</v>
      </c>
      <c r="E315" s="161">
        <v>3.2000000000000002E-3</v>
      </c>
      <c r="F315" s="148">
        <v>0.01</v>
      </c>
      <c r="G315" s="148"/>
      <c r="H315" s="78"/>
      <c r="I315" s="151">
        <v>5.5700000000000006E-2</v>
      </c>
      <c r="J315" s="162">
        <v>2.5000000000000001E-2</v>
      </c>
      <c r="K315" s="147">
        <v>0.03</v>
      </c>
      <c r="L315" s="148">
        <v>0.04</v>
      </c>
      <c r="M315" s="151">
        <v>9.5000000000000001E-2</v>
      </c>
      <c r="N315" s="152">
        <v>0.01</v>
      </c>
      <c r="O315" s="153">
        <v>0.71</v>
      </c>
      <c r="P315" s="154">
        <v>0.25</v>
      </c>
      <c r="Q315" s="155">
        <v>0.52</v>
      </c>
      <c r="R315" s="156">
        <v>1.48</v>
      </c>
      <c r="S315" s="148"/>
      <c r="T315" s="157">
        <v>0.05</v>
      </c>
    </row>
    <row r="316" spans="1:20" x14ac:dyDescent="0.2">
      <c r="A316" s="73" t="s">
        <v>559</v>
      </c>
      <c r="B316" s="74"/>
      <c r="C316" s="75" t="s">
        <v>560</v>
      </c>
      <c r="D316" s="160">
        <v>4.2500000000000003E-2</v>
      </c>
      <c r="E316" s="161">
        <v>3.2000000000000002E-3</v>
      </c>
      <c r="F316" s="148">
        <v>0.01</v>
      </c>
      <c r="G316" s="148"/>
      <c r="H316" s="78"/>
      <c r="I316" s="151">
        <v>5.5700000000000006E-2</v>
      </c>
      <c r="J316" s="162">
        <v>2.5000000000000001E-2</v>
      </c>
      <c r="K316" s="147">
        <v>0.03</v>
      </c>
      <c r="L316" s="148">
        <v>0.04</v>
      </c>
      <c r="M316" s="151">
        <v>9.5000000000000001E-2</v>
      </c>
      <c r="N316" s="152">
        <v>0.01</v>
      </c>
      <c r="O316" s="153">
        <v>0.71</v>
      </c>
      <c r="P316" s="154">
        <v>0.25</v>
      </c>
      <c r="Q316" s="155">
        <v>0.52</v>
      </c>
      <c r="R316" s="156">
        <v>1.48</v>
      </c>
      <c r="S316" s="148">
        <v>3.5000000000000003E-2</v>
      </c>
      <c r="T316" s="157">
        <v>0.06</v>
      </c>
    </row>
    <row r="317" spans="1:20" x14ac:dyDescent="0.2">
      <c r="A317" s="73" t="s">
        <v>561</v>
      </c>
      <c r="B317" s="74"/>
      <c r="C317" s="75" t="s">
        <v>562</v>
      </c>
      <c r="D317" s="160">
        <v>4.2500000000000003E-2</v>
      </c>
      <c r="E317" s="161">
        <v>3.2000000000000002E-3</v>
      </c>
      <c r="F317" s="148">
        <v>0.01</v>
      </c>
      <c r="G317" s="148"/>
      <c r="H317" s="78"/>
      <c r="I317" s="151">
        <v>5.5700000000000006E-2</v>
      </c>
      <c r="J317" s="162">
        <v>2.5000000000000001E-2</v>
      </c>
      <c r="K317" s="147">
        <v>0.03</v>
      </c>
      <c r="L317" s="148">
        <v>0.04</v>
      </c>
      <c r="M317" s="151">
        <v>9.5000000000000001E-2</v>
      </c>
      <c r="N317" s="152">
        <v>0.01</v>
      </c>
      <c r="O317" s="153">
        <v>0.71</v>
      </c>
      <c r="P317" s="154">
        <v>0.25</v>
      </c>
      <c r="Q317" s="155">
        <v>0.52</v>
      </c>
      <c r="R317" s="156">
        <v>1.48</v>
      </c>
      <c r="S317" s="148">
        <v>3.5000000000000003E-2</v>
      </c>
      <c r="T317" s="157">
        <v>0.06</v>
      </c>
    </row>
    <row r="318" spans="1:20" ht="6" customHeight="1" x14ac:dyDescent="0.2">
      <c r="A318" s="80"/>
      <c r="B318" s="81"/>
      <c r="C318" s="81"/>
      <c r="D318" s="82"/>
      <c r="E318" s="82"/>
      <c r="F318" s="82"/>
      <c r="G318" s="82"/>
      <c r="H318" s="82"/>
      <c r="I318" s="82"/>
      <c r="J318" s="82"/>
      <c r="K318" s="82"/>
      <c r="L318" s="82"/>
      <c r="M318" s="82"/>
      <c r="N318" s="82"/>
      <c r="O318" s="158"/>
      <c r="P318" s="158"/>
      <c r="Q318" s="158"/>
      <c r="R318" s="158"/>
      <c r="S318" s="82"/>
      <c r="T318" s="159"/>
    </row>
    <row r="319" spans="1:20" x14ac:dyDescent="0.2">
      <c r="A319" s="73" t="s">
        <v>563</v>
      </c>
      <c r="B319" s="74"/>
      <c r="C319" s="75" t="s">
        <v>564</v>
      </c>
      <c r="D319" s="146">
        <v>4.2500000000000003E-2</v>
      </c>
      <c r="E319" s="147">
        <v>3.2000000000000002E-3</v>
      </c>
      <c r="F319" s="148"/>
      <c r="G319" s="148"/>
      <c r="H319" s="78"/>
      <c r="I319" s="151">
        <v>4.5700000000000005E-2</v>
      </c>
      <c r="J319" s="149">
        <v>2.5000000000000001E-2</v>
      </c>
      <c r="K319" s="147"/>
      <c r="L319" s="148"/>
      <c r="M319" s="151">
        <v>2.5000000000000001E-2</v>
      </c>
      <c r="N319" s="152">
        <v>0.01</v>
      </c>
      <c r="O319" s="153">
        <v>0.71</v>
      </c>
      <c r="P319" s="154">
        <v>0.25</v>
      </c>
      <c r="Q319" s="155">
        <v>0.52</v>
      </c>
      <c r="R319" s="156">
        <v>1.48</v>
      </c>
      <c r="S319" s="148"/>
      <c r="T319" s="157"/>
    </row>
    <row r="320" spans="1:20" x14ac:dyDescent="0.2">
      <c r="A320" s="73" t="s">
        <v>565</v>
      </c>
      <c r="B320" s="74"/>
      <c r="C320" s="75" t="s">
        <v>566</v>
      </c>
      <c r="D320" s="146">
        <v>4.2500000000000003E-2</v>
      </c>
      <c r="E320" s="147">
        <v>3.2000000000000002E-3</v>
      </c>
      <c r="F320" s="148"/>
      <c r="G320" s="148"/>
      <c r="H320" s="78"/>
      <c r="I320" s="151">
        <v>4.5700000000000005E-2</v>
      </c>
      <c r="J320" s="149">
        <v>2.5000000000000001E-2</v>
      </c>
      <c r="K320" s="147"/>
      <c r="L320" s="148"/>
      <c r="M320" s="151">
        <v>2.5000000000000001E-2</v>
      </c>
      <c r="N320" s="152">
        <v>0.01</v>
      </c>
      <c r="O320" s="153">
        <v>0.71</v>
      </c>
      <c r="P320" s="154">
        <v>0.25</v>
      </c>
      <c r="Q320" s="155">
        <v>0.52</v>
      </c>
      <c r="R320" s="156">
        <v>1.48</v>
      </c>
      <c r="S320" s="148"/>
      <c r="T320" s="157"/>
    </row>
    <row r="321" spans="1:20" x14ac:dyDescent="0.2">
      <c r="A321" s="73" t="s">
        <v>17</v>
      </c>
      <c r="B321" s="74"/>
      <c r="C321" s="84" t="s">
        <v>18</v>
      </c>
      <c r="D321" s="146">
        <v>4.2500000000000003E-2</v>
      </c>
      <c r="E321" s="147">
        <v>3.2000000000000002E-3</v>
      </c>
      <c r="F321" s="148">
        <v>0.01</v>
      </c>
      <c r="G321" s="148"/>
      <c r="H321" s="78"/>
      <c r="I321" s="151">
        <v>5.5700000000000006E-2</v>
      </c>
      <c r="J321" s="149">
        <v>2.5000000000000001E-2</v>
      </c>
      <c r="K321" s="147"/>
      <c r="L321" s="148"/>
      <c r="M321" s="151">
        <v>2.5000000000000001E-2</v>
      </c>
      <c r="N321" s="152">
        <v>0.01</v>
      </c>
      <c r="O321" s="153">
        <v>0.71</v>
      </c>
      <c r="P321" s="154">
        <v>0.25</v>
      </c>
      <c r="Q321" s="155">
        <v>0.52</v>
      </c>
      <c r="R321" s="156">
        <v>1.48</v>
      </c>
      <c r="S321" s="148"/>
      <c r="T321" s="157"/>
    </row>
    <row r="322" spans="1:20" x14ac:dyDescent="0.2">
      <c r="A322" s="73" t="s">
        <v>567</v>
      </c>
      <c r="B322" s="74"/>
      <c r="C322" s="75" t="s">
        <v>568</v>
      </c>
      <c r="D322" s="146">
        <v>4.2500000000000003E-2</v>
      </c>
      <c r="E322" s="147">
        <v>3.2000000000000002E-3</v>
      </c>
      <c r="F322" s="148"/>
      <c r="G322" s="148"/>
      <c r="H322" s="78"/>
      <c r="I322" s="151">
        <v>4.5700000000000005E-2</v>
      </c>
      <c r="J322" s="149">
        <v>2.5000000000000001E-2</v>
      </c>
      <c r="K322" s="147"/>
      <c r="L322" s="148"/>
      <c r="M322" s="151">
        <v>2.5000000000000001E-2</v>
      </c>
      <c r="N322" s="152">
        <v>0.01</v>
      </c>
      <c r="O322" s="153">
        <v>0.71</v>
      </c>
      <c r="P322" s="154">
        <v>0.25</v>
      </c>
      <c r="Q322" s="155">
        <v>0.52</v>
      </c>
      <c r="R322" s="156">
        <v>1.48</v>
      </c>
      <c r="S322" s="148"/>
      <c r="T322" s="157"/>
    </row>
    <row r="323" spans="1:20" x14ac:dyDescent="0.2">
      <c r="A323" s="73" t="s">
        <v>569</v>
      </c>
      <c r="B323" s="74"/>
      <c r="C323" s="75" t="s">
        <v>570</v>
      </c>
      <c r="D323" s="146">
        <v>4.2500000000000003E-2</v>
      </c>
      <c r="E323" s="147">
        <v>3.2000000000000002E-3</v>
      </c>
      <c r="F323" s="148"/>
      <c r="G323" s="148"/>
      <c r="H323" s="78"/>
      <c r="I323" s="151">
        <v>4.5700000000000005E-2</v>
      </c>
      <c r="J323" s="149">
        <v>2.5000000000000001E-2</v>
      </c>
      <c r="K323" s="147"/>
      <c r="L323" s="148"/>
      <c r="M323" s="151">
        <v>2.5000000000000001E-2</v>
      </c>
      <c r="N323" s="152">
        <v>0.01</v>
      </c>
      <c r="O323" s="153">
        <v>0.71</v>
      </c>
      <c r="P323" s="154">
        <v>0.25</v>
      </c>
      <c r="Q323" s="155">
        <v>0.52</v>
      </c>
      <c r="R323" s="156">
        <v>1.48</v>
      </c>
      <c r="S323" s="148"/>
      <c r="T323" s="157"/>
    </row>
    <row r="324" spans="1:20" x14ac:dyDescent="0.2">
      <c r="A324" s="73" t="s">
        <v>571</v>
      </c>
      <c r="B324" s="74"/>
      <c r="C324" s="75" t="s">
        <v>572</v>
      </c>
      <c r="D324" s="146">
        <v>4.2500000000000003E-2</v>
      </c>
      <c r="E324" s="147">
        <v>3.2000000000000002E-3</v>
      </c>
      <c r="F324" s="148"/>
      <c r="G324" s="148"/>
      <c r="H324" s="78"/>
      <c r="I324" s="151">
        <v>4.5700000000000005E-2</v>
      </c>
      <c r="J324" s="149">
        <v>2.5000000000000001E-2</v>
      </c>
      <c r="K324" s="147"/>
      <c r="L324" s="148"/>
      <c r="M324" s="151">
        <v>2.5000000000000001E-2</v>
      </c>
      <c r="N324" s="152">
        <v>0.01</v>
      </c>
      <c r="O324" s="153">
        <v>0.71</v>
      </c>
      <c r="P324" s="154">
        <v>0.25</v>
      </c>
      <c r="Q324" s="155">
        <v>0.52</v>
      </c>
      <c r="R324" s="156">
        <v>1.48</v>
      </c>
      <c r="S324" s="148"/>
      <c r="T324" s="157"/>
    </row>
    <row r="325" spans="1:20" ht="6" customHeight="1" x14ac:dyDescent="0.2">
      <c r="A325" s="80"/>
      <c r="B325" s="81"/>
      <c r="C325" s="81"/>
      <c r="D325" s="82"/>
      <c r="E325" s="82"/>
      <c r="F325" s="82"/>
      <c r="G325" s="82"/>
      <c r="H325" s="82"/>
      <c r="I325" s="82"/>
      <c r="J325" s="82"/>
      <c r="K325" s="82"/>
      <c r="L325" s="82"/>
      <c r="M325" s="82"/>
      <c r="N325" s="82"/>
      <c r="O325" s="158"/>
      <c r="P325" s="158"/>
      <c r="Q325" s="158"/>
      <c r="R325" s="158"/>
      <c r="S325" s="82"/>
      <c r="T325" s="159"/>
    </row>
    <row r="326" spans="1:20" x14ac:dyDescent="0.2">
      <c r="A326" s="73" t="s">
        <v>573</v>
      </c>
      <c r="B326" s="74"/>
      <c r="C326" s="75" t="s">
        <v>574</v>
      </c>
      <c r="D326" s="160">
        <v>4.2500000000000003E-2</v>
      </c>
      <c r="E326" s="161">
        <v>3.2000000000000002E-3</v>
      </c>
      <c r="F326" s="148"/>
      <c r="G326" s="148"/>
      <c r="H326" s="78"/>
      <c r="I326" s="151">
        <v>4.5700000000000005E-2</v>
      </c>
      <c r="J326" s="162">
        <v>2.5000000000000001E-2</v>
      </c>
      <c r="K326" s="147">
        <v>0.03</v>
      </c>
      <c r="L326" s="148">
        <v>0.04</v>
      </c>
      <c r="M326" s="151">
        <v>9.5000000000000001E-2</v>
      </c>
      <c r="N326" s="152">
        <v>0.01</v>
      </c>
      <c r="O326" s="153">
        <v>0.71</v>
      </c>
      <c r="P326" s="154">
        <v>0.25</v>
      </c>
      <c r="Q326" s="155">
        <v>0.52</v>
      </c>
      <c r="R326" s="156">
        <v>1.48</v>
      </c>
      <c r="S326" s="148"/>
      <c r="T326" s="157"/>
    </row>
    <row r="327" spans="1:20" x14ac:dyDescent="0.2">
      <c r="A327" s="73" t="s">
        <v>575</v>
      </c>
      <c r="B327" s="74"/>
      <c r="C327" s="75" t="s">
        <v>576</v>
      </c>
      <c r="D327" s="160">
        <v>4.2500000000000003E-2</v>
      </c>
      <c r="E327" s="161">
        <v>3.2000000000000002E-3</v>
      </c>
      <c r="F327" s="148">
        <v>0.01</v>
      </c>
      <c r="G327" s="148"/>
      <c r="H327" s="78"/>
      <c r="I327" s="151">
        <v>5.5700000000000006E-2</v>
      </c>
      <c r="J327" s="162">
        <v>2.5000000000000001E-2</v>
      </c>
      <c r="K327" s="147">
        <v>0.03</v>
      </c>
      <c r="L327" s="148">
        <v>0.04</v>
      </c>
      <c r="M327" s="151">
        <v>9.5000000000000001E-2</v>
      </c>
      <c r="N327" s="152">
        <v>0.01</v>
      </c>
      <c r="O327" s="153">
        <v>0.71</v>
      </c>
      <c r="P327" s="154">
        <v>0.25</v>
      </c>
      <c r="Q327" s="155">
        <v>0.52</v>
      </c>
      <c r="R327" s="156">
        <v>1.48</v>
      </c>
      <c r="S327" s="148"/>
      <c r="T327" s="157"/>
    </row>
    <row r="328" spans="1:20" x14ac:dyDescent="0.2">
      <c r="A328" s="73" t="s">
        <v>577</v>
      </c>
      <c r="B328" s="74"/>
      <c r="C328" s="75" t="s">
        <v>578</v>
      </c>
      <c r="D328" s="160">
        <v>4.2500000000000003E-2</v>
      </c>
      <c r="E328" s="161">
        <v>3.2000000000000002E-3</v>
      </c>
      <c r="F328" s="148"/>
      <c r="G328" s="148"/>
      <c r="H328" s="78"/>
      <c r="I328" s="151">
        <v>4.5700000000000005E-2</v>
      </c>
      <c r="J328" s="162">
        <v>2.5000000000000001E-2</v>
      </c>
      <c r="K328" s="147">
        <v>0.03</v>
      </c>
      <c r="L328" s="148">
        <v>0.04</v>
      </c>
      <c r="M328" s="151">
        <v>9.5000000000000001E-2</v>
      </c>
      <c r="N328" s="152">
        <v>0.01</v>
      </c>
      <c r="O328" s="153">
        <v>0.71</v>
      </c>
      <c r="P328" s="154">
        <v>0.25</v>
      </c>
      <c r="Q328" s="155">
        <v>0.52</v>
      </c>
      <c r="R328" s="156">
        <v>1.48</v>
      </c>
      <c r="S328" s="148">
        <v>3.5000000000000003E-2</v>
      </c>
      <c r="T328" s="157">
        <v>0.06</v>
      </c>
    </row>
    <row r="329" spans="1:20" x14ac:dyDescent="0.2">
      <c r="A329" s="73" t="s">
        <v>612</v>
      </c>
      <c r="B329" s="74"/>
      <c r="C329" s="84" t="s">
        <v>613</v>
      </c>
      <c r="D329" s="160">
        <v>4.2500000000000003E-2</v>
      </c>
      <c r="E329" s="161">
        <v>3.2000000000000002E-3</v>
      </c>
      <c r="F329" s="148"/>
      <c r="G329" s="148"/>
      <c r="H329" s="78"/>
      <c r="I329" s="151">
        <v>4.5700000000000005E-2</v>
      </c>
      <c r="J329" s="162">
        <v>2.5000000000000001E-2</v>
      </c>
      <c r="K329" s="147">
        <v>0.03</v>
      </c>
      <c r="L329" s="148">
        <v>0.04</v>
      </c>
      <c r="M329" s="151">
        <v>9.5000000000000001E-2</v>
      </c>
      <c r="N329" s="152">
        <v>0.01</v>
      </c>
      <c r="O329" s="153">
        <v>0.71</v>
      </c>
      <c r="P329" s="154">
        <v>0.25</v>
      </c>
      <c r="Q329" s="155">
        <v>0.52</v>
      </c>
      <c r="R329" s="156">
        <v>1.48</v>
      </c>
      <c r="S329" s="148">
        <v>3.5000000000000003E-2</v>
      </c>
      <c r="T329" s="157"/>
    </row>
    <row r="330" spans="1:20" x14ac:dyDescent="0.2">
      <c r="A330" s="73" t="s">
        <v>579</v>
      </c>
      <c r="B330" s="74"/>
      <c r="C330" s="75" t="s">
        <v>580</v>
      </c>
      <c r="D330" s="160">
        <v>4.2500000000000003E-2</v>
      </c>
      <c r="E330" s="161">
        <v>3.2000000000000002E-3</v>
      </c>
      <c r="F330" s="148"/>
      <c r="G330" s="148"/>
      <c r="H330" s="78"/>
      <c r="I330" s="151">
        <v>4.5700000000000005E-2</v>
      </c>
      <c r="J330" s="162">
        <v>2.5000000000000001E-2</v>
      </c>
      <c r="K330" s="147">
        <v>0.03</v>
      </c>
      <c r="L330" s="148">
        <v>0.04</v>
      </c>
      <c r="M330" s="151">
        <v>9.5000000000000001E-2</v>
      </c>
      <c r="N330" s="152">
        <v>0.01</v>
      </c>
      <c r="O330" s="153">
        <v>0.71</v>
      </c>
      <c r="P330" s="154">
        <v>0.25</v>
      </c>
      <c r="Q330" s="155">
        <v>0.52</v>
      </c>
      <c r="R330" s="156">
        <v>1.48</v>
      </c>
      <c r="S330" s="148">
        <v>0.02</v>
      </c>
      <c r="T330" s="157"/>
    </row>
    <row r="331" spans="1:20" x14ac:dyDescent="0.2">
      <c r="A331" s="73" t="s">
        <v>11</v>
      </c>
      <c r="B331" s="74"/>
      <c r="C331" s="84" t="s">
        <v>12</v>
      </c>
      <c r="D331" s="160">
        <v>4.2500000000000003E-2</v>
      </c>
      <c r="E331" s="161">
        <v>3.2000000000000002E-3</v>
      </c>
      <c r="F331" s="148">
        <v>0.01</v>
      </c>
      <c r="G331" s="148"/>
      <c r="H331" s="78"/>
      <c r="I331" s="151">
        <v>5.5700000000000006E-2</v>
      </c>
      <c r="J331" s="162">
        <v>2.5000000000000001E-2</v>
      </c>
      <c r="K331" s="147">
        <v>0.03</v>
      </c>
      <c r="L331" s="148">
        <v>0.04</v>
      </c>
      <c r="M331" s="151">
        <v>9.5000000000000001E-2</v>
      </c>
      <c r="N331" s="152">
        <v>0.01</v>
      </c>
      <c r="O331" s="153">
        <v>0.71</v>
      </c>
      <c r="P331" s="154">
        <v>0.25</v>
      </c>
      <c r="Q331" s="155">
        <v>0.52</v>
      </c>
      <c r="R331" s="156">
        <v>1.48</v>
      </c>
      <c r="S331" s="148">
        <v>3.5000000000000003E-2</v>
      </c>
      <c r="T331" s="157"/>
    </row>
    <row r="332" spans="1:20" x14ac:dyDescent="0.2">
      <c r="A332" s="73" t="s">
        <v>581</v>
      </c>
      <c r="B332" s="74"/>
      <c r="C332" s="75" t="s">
        <v>582</v>
      </c>
      <c r="D332" s="160">
        <v>4.2500000000000003E-2</v>
      </c>
      <c r="E332" s="161">
        <v>3.2000000000000002E-3</v>
      </c>
      <c r="F332" s="148"/>
      <c r="G332" s="148"/>
      <c r="H332" s="78"/>
      <c r="I332" s="151">
        <v>4.5700000000000005E-2</v>
      </c>
      <c r="J332" s="162">
        <v>2.5000000000000001E-2</v>
      </c>
      <c r="K332" s="147">
        <v>0.03</v>
      </c>
      <c r="L332" s="148">
        <v>0.04</v>
      </c>
      <c r="M332" s="151">
        <v>9.5000000000000001E-2</v>
      </c>
      <c r="N332" s="152">
        <v>0.01</v>
      </c>
      <c r="O332" s="153">
        <v>0.71</v>
      </c>
      <c r="P332" s="154">
        <v>0.25</v>
      </c>
      <c r="Q332" s="155">
        <v>0.52</v>
      </c>
      <c r="R332" s="156">
        <v>1.48</v>
      </c>
      <c r="S332" s="148">
        <v>3.5000000000000003E-2</v>
      </c>
      <c r="T332" s="157">
        <v>0.06</v>
      </c>
    </row>
    <row r="333" spans="1:20" x14ac:dyDescent="0.2">
      <c r="A333" s="73" t="s">
        <v>583</v>
      </c>
      <c r="B333" s="74"/>
      <c r="C333" s="75" t="s">
        <v>584</v>
      </c>
      <c r="D333" s="160">
        <v>4.2500000000000003E-2</v>
      </c>
      <c r="E333" s="161">
        <v>3.2000000000000002E-3</v>
      </c>
      <c r="F333" s="148">
        <v>0.01</v>
      </c>
      <c r="G333" s="148"/>
      <c r="H333" s="78"/>
      <c r="I333" s="151">
        <v>5.5700000000000006E-2</v>
      </c>
      <c r="J333" s="162">
        <v>2.5000000000000001E-2</v>
      </c>
      <c r="K333" s="147">
        <v>0.03</v>
      </c>
      <c r="L333" s="148">
        <v>0.04</v>
      </c>
      <c r="M333" s="151">
        <v>9.5000000000000001E-2</v>
      </c>
      <c r="N333" s="152">
        <v>0.01</v>
      </c>
      <c r="O333" s="153">
        <v>0.71</v>
      </c>
      <c r="P333" s="154">
        <v>0.25</v>
      </c>
      <c r="Q333" s="155">
        <v>0.52</v>
      </c>
      <c r="R333" s="156">
        <v>1.48</v>
      </c>
      <c r="S333" s="148">
        <v>3.5000000000000003E-2</v>
      </c>
      <c r="T333" s="157">
        <v>0.06</v>
      </c>
    </row>
    <row r="334" spans="1:20" x14ac:dyDescent="0.2">
      <c r="A334" s="73" t="s">
        <v>585</v>
      </c>
      <c r="B334" s="74"/>
      <c r="C334" s="75" t="s">
        <v>586</v>
      </c>
      <c r="D334" s="160">
        <v>4.2500000000000003E-2</v>
      </c>
      <c r="E334" s="161">
        <v>3.2000000000000002E-3</v>
      </c>
      <c r="F334" s="148"/>
      <c r="G334" s="148"/>
      <c r="H334" s="78"/>
      <c r="I334" s="151">
        <v>4.5700000000000005E-2</v>
      </c>
      <c r="J334" s="162">
        <v>2.5000000000000001E-2</v>
      </c>
      <c r="K334" s="147">
        <v>0.03</v>
      </c>
      <c r="L334" s="148">
        <v>0.04</v>
      </c>
      <c r="M334" s="151">
        <v>9.5000000000000001E-2</v>
      </c>
      <c r="N334" s="152">
        <v>0.01</v>
      </c>
      <c r="O334" s="153">
        <v>0.71</v>
      </c>
      <c r="P334" s="154">
        <v>0.25</v>
      </c>
      <c r="Q334" s="155">
        <v>0.52</v>
      </c>
      <c r="R334" s="156">
        <v>1.48</v>
      </c>
      <c r="S334" s="148">
        <v>3.5000000000000003E-2</v>
      </c>
      <c r="T334" s="157">
        <v>0.06</v>
      </c>
    </row>
    <row r="335" spans="1:20" x14ac:dyDescent="0.2">
      <c r="A335" s="73" t="s">
        <v>587</v>
      </c>
      <c r="B335" s="74"/>
      <c r="C335" s="75" t="s">
        <v>588</v>
      </c>
      <c r="D335" s="160">
        <v>4.2500000000000003E-2</v>
      </c>
      <c r="E335" s="161">
        <v>3.2000000000000002E-3</v>
      </c>
      <c r="F335" s="148"/>
      <c r="G335" s="148"/>
      <c r="H335" s="78"/>
      <c r="I335" s="151">
        <v>4.5700000000000005E-2</v>
      </c>
      <c r="J335" s="162">
        <v>2.5000000000000001E-2</v>
      </c>
      <c r="K335" s="147">
        <v>0.03</v>
      </c>
      <c r="L335" s="148">
        <v>0.04</v>
      </c>
      <c r="M335" s="151">
        <v>9.5000000000000001E-2</v>
      </c>
      <c r="N335" s="152">
        <v>0.01</v>
      </c>
      <c r="O335" s="153">
        <v>0.71</v>
      </c>
      <c r="P335" s="154">
        <v>0.25</v>
      </c>
      <c r="Q335" s="155">
        <v>0.52</v>
      </c>
      <c r="R335" s="156">
        <v>1.48</v>
      </c>
      <c r="S335" s="148">
        <v>3.5000000000000003E-2</v>
      </c>
      <c r="T335" s="157">
        <v>0.06</v>
      </c>
    </row>
    <row r="336" spans="1:20" x14ac:dyDescent="0.2">
      <c r="A336" s="73" t="s">
        <v>589</v>
      </c>
      <c r="B336" s="74"/>
      <c r="C336" s="75" t="s">
        <v>590</v>
      </c>
      <c r="D336" s="160">
        <v>4.2500000000000003E-2</v>
      </c>
      <c r="E336" s="161">
        <v>3.2000000000000002E-3</v>
      </c>
      <c r="F336" s="148">
        <v>0.01</v>
      </c>
      <c r="G336" s="148"/>
      <c r="H336" s="78"/>
      <c r="I336" s="151">
        <v>5.5700000000000006E-2</v>
      </c>
      <c r="J336" s="162">
        <v>2.5000000000000001E-2</v>
      </c>
      <c r="K336" s="147">
        <v>0.03</v>
      </c>
      <c r="L336" s="148">
        <v>0.04</v>
      </c>
      <c r="M336" s="151">
        <v>9.5000000000000001E-2</v>
      </c>
      <c r="N336" s="152">
        <v>0.01</v>
      </c>
      <c r="O336" s="153">
        <v>0.71</v>
      </c>
      <c r="P336" s="154">
        <v>0.25</v>
      </c>
      <c r="Q336" s="155">
        <v>0.52</v>
      </c>
      <c r="R336" s="156">
        <v>1.48</v>
      </c>
      <c r="S336" s="148"/>
      <c r="T336" s="157"/>
    </row>
    <row r="337" spans="1:24" x14ac:dyDescent="0.2">
      <c r="A337" s="73" t="s">
        <v>591</v>
      </c>
      <c r="B337" s="74"/>
      <c r="C337" s="75" t="s">
        <v>592</v>
      </c>
      <c r="D337" s="160">
        <v>4.2500000000000003E-2</v>
      </c>
      <c r="E337" s="161">
        <v>3.2000000000000002E-3</v>
      </c>
      <c r="F337" s="148"/>
      <c r="G337" s="148"/>
      <c r="H337" s="78"/>
      <c r="I337" s="151">
        <v>4.5700000000000005E-2</v>
      </c>
      <c r="J337" s="162">
        <v>2.5000000000000001E-2</v>
      </c>
      <c r="K337" s="147">
        <v>0.03</v>
      </c>
      <c r="L337" s="148">
        <v>0.04</v>
      </c>
      <c r="M337" s="151">
        <v>9.5000000000000001E-2</v>
      </c>
      <c r="N337" s="152">
        <v>0.01</v>
      </c>
      <c r="O337" s="153">
        <v>0.71</v>
      </c>
      <c r="P337" s="154">
        <v>0.25</v>
      </c>
      <c r="Q337" s="155">
        <v>0.52</v>
      </c>
      <c r="R337" s="156">
        <v>1.48</v>
      </c>
      <c r="S337" s="148">
        <v>3.5000000000000003E-2</v>
      </c>
      <c r="T337" s="157">
        <v>0.06</v>
      </c>
    </row>
    <row r="338" spans="1:24" x14ac:dyDescent="0.2">
      <c r="A338" s="73" t="s">
        <v>593</v>
      </c>
      <c r="B338" s="74"/>
      <c r="C338" s="75" t="s">
        <v>594</v>
      </c>
      <c r="D338" s="160">
        <v>4.2500000000000003E-2</v>
      </c>
      <c r="E338" s="161">
        <v>3.2000000000000002E-3</v>
      </c>
      <c r="F338" s="148"/>
      <c r="G338" s="148"/>
      <c r="H338" s="78"/>
      <c r="I338" s="151">
        <v>4.5700000000000005E-2</v>
      </c>
      <c r="J338" s="162">
        <v>2.5000000000000001E-2</v>
      </c>
      <c r="K338" s="147">
        <v>0.03</v>
      </c>
      <c r="L338" s="148">
        <v>0.04</v>
      </c>
      <c r="M338" s="151">
        <v>9.5000000000000001E-2</v>
      </c>
      <c r="N338" s="152">
        <v>0.01</v>
      </c>
      <c r="O338" s="153">
        <v>0.71</v>
      </c>
      <c r="P338" s="154">
        <v>0.25</v>
      </c>
      <c r="Q338" s="155">
        <v>0.52</v>
      </c>
      <c r="R338" s="156">
        <v>1.48</v>
      </c>
      <c r="S338" s="148">
        <v>3.5000000000000003E-2</v>
      </c>
      <c r="T338" s="157">
        <v>0.06</v>
      </c>
    </row>
    <row r="339" spans="1:24" x14ac:dyDescent="0.2">
      <c r="A339" s="73" t="s">
        <v>595</v>
      </c>
      <c r="B339" s="74"/>
      <c r="C339" s="75" t="s">
        <v>596</v>
      </c>
      <c r="D339" s="160">
        <v>4.2500000000000003E-2</v>
      </c>
      <c r="E339" s="161">
        <v>3.2000000000000002E-3</v>
      </c>
      <c r="F339" s="148">
        <v>0.01</v>
      </c>
      <c r="G339" s="148"/>
      <c r="H339" s="78"/>
      <c r="I339" s="151">
        <v>5.5700000000000006E-2</v>
      </c>
      <c r="J339" s="162">
        <v>2.5000000000000001E-2</v>
      </c>
      <c r="K339" s="147">
        <v>0.03</v>
      </c>
      <c r="L339" s="148">
        <v>0.04</v>
      </c>
      <c r="M339" s="151">
        <v>9.5000000000000001E-2</v>
      </c>
      <c r="N339" s="152">
        <v>0.01</v>
      </c>
      <c r="O339" s="153">
        <v>0.71</v>
      </c>
      <c r="P339" s="154">
        <v>0.25</v>
      </c>
      <c r="Q339" s="155">
        <v>0.52</v>
      </c>
      <c r="R339" s="156">
        <v>1.48</v>
      </c>
      <c r="S339" s="148">
        <v>3.5000000000000003E-2</v>
      </c>
      <c r="T339" s="157">
        <v>0.05</v>
      </c>
    </row>
    <row r="340" spans="1:24" x14ac:dyDescent="0.2">
      <c r="A340" s="73" t="s">
        <v>597</v>
      </c>
      <c r="B340" s="74"/>
      <c r="C340" s="75" t="s">
        <v>598</v>
      </c>
      <c r="D340" s="160">
        <v>4.2500000000000003E-2</v>
      </c>
      <c r="E340" s="161">
        <v>3.2000000000000002E-3</v>
      </c>
      <c r="F340" s="148"/>
      <c r="G340" s="148"/>
      <c r="H340" s="78"/>
      <c r="I340" s="151">
        <v>4.5700000000000005E-2</v>
      </c>
      <c r="J340" s="162">
        <v>2.5000000000000001E-2</v>
      </c>
      <c r="K340" s="147">
        <v>0.03</v>
      </c>
      <c r="L340" s="148">
        <v>0.04</v>
      </c>
      <c r="M340" s="151">
        <v>9.5000000000000001E-2</v>
      </c>
      <c r="N340" s="152">
        <v>0.01</v>
      </c>
      <c r="O340" s="153">
        <v>0.71</v>
      </c>
      <c r="P340" s="154">
        <v>0.25</v>
      </c>
      <c r="Q340" s="155">
        <v>0.52</v>
      </c>
      <c r="R340" s="156">
        <v>1.48</v>
      </c>
      <c r="S340" s="148">
        <v>3.5000000000000003E-2</v>
      </c>
      <c r="T340" s="157">
        <v>0.06</v>
      </c>
    </row>
    <row r="341" spans="1:24" x14ac:dyDescent="0.2">
      <c r="A341" s="73" t="s">
        <v>599</v>
      </c>
      <c r="B341" s="74"/>
      <c r="C341" s="75" t="s">
        <v>600</v>
      </c>
      <c r="D341" s="160">
        <v>4.2500000000000003E-2</v>
      </c>
      <c r="E341" s="161">
        <v>3.2000000000000002E-3</v>
      </c>
      <c r="F341" s="148">
        <v>0.01</v>
      </c>
      <c r="G341" s="148"/>
      <c r="H341" s="78"/>
      <c r="I341" s="151">
        <v>5.5700000000000006E-2</v>
      </c>
      <c r="J341" s="162">
        <v>2.5000000000000001E-2</v>
      </c>
      <c r="K341" s="147">
        <v>0.03</v>
      </c>
      <c r="L341" s="148">
        <v>0.04</v>
      </c>
      <c r="M341" s="151">
        <v>9.5000000000000001E-2</v>
      </c>
      <c r="N341" s="152">
        <v>0.01</v>
      </c>
      <c r="O341" s="153">
        <v>0.71</v>
      </c>
      <c r="P341" s="154">
        <v>0.25</v>
      </c>
      <c r="Q341" s="155">
        <v>0.52</v>
      </c>
      <c r="R341" s="156">
        <v>1.48</v>
      </c>
      <c r="S341" s="148">
        <v>3.5000000000000003E-2</v>
      </c>
      <c r="T341" s="157"/>
    </row>
    <row r="342" spans="1:24" x14ac:dyDescent="0.2">
      <c r="A342" s="73" t="s">
        <v>1094</v>
      </c>
      <c r="B342" s="74" t="s">
        <v>228</v>
      </c>
      <c r="C342" s="75" t="s">
        <v>683</v>
      </c>
      <c r="D342" s="160">
        <v>4.2500000000000003E-2</v>
      </c>
      <c r="E342" s="161">
        <v>3.2000000000000002E-3</v>
      </c>
      <c r="F342" s="148"/>
      <c r="G342" s="148"/>
      <c r="H342" s="78"/>
      <c r="I342" s="151">
        <v>4.5700000000000005E-2</v>
      </c>
      <c r="J342" s="162">
        <v>2.5000000000000001E-2</v>
      </c>
      <c r="K342" s="147">
        <v>0.03</v>
      </c>
      <c r="L342" s="148">
        <v>0.04</v>
      </c>
      <c r="M342" s="151">
        <v>9.5000000000000001E-2</v>
      </c>
      <c r="N342" s="152">
        <v>0.01</v>
      </c>
      <c r="O342" s="153">
        <v>0.71</v>
      </c>
      <c r="P342" s="154">
        <v>0.25</v>
      </c>
      <c r="Q342" s="155">
        <v>0.52</v>
      </c>
      <c r="R342" s="156">
        <v>1.48</v>
      </c>
      <c r="S342" s="148">
        <v>3.5000000000000003E-2</v>
      </c>
      <c r="T342" s="157">
        <v>0.06</v>
      </c>
    </row>
    <row r="343" spans="1:24" x14ac:dyDescent="0.2">
      <c r="A343" s="73" t="s">
        <v>1095</v>
      </c>
      <c r="B343" s="74" t="s">
        <v>228</v>
      </c>
      <c r="C343" s="75" t="s">
        <v>684</v>
      </c>
      <c r="D343" s="160">
        <v>4.2500000000000003E-2</v>
      </c>
      <c r="E343" s="161">
        <v>3.2000000000000002E-3</v>
      </c>
      <c r="F343" s="148"/>
      <c r="G343" s="148"/>
      <c r="H343" s="78"/>
      <c r="I343" s="151">
        <v>4.5700000000000005E-2</v>
      </c>
      <c r="J343" s="162">
        <v>2.5000000000000001E-2</v>
      </c>
      <c r="K343" s="147">
        <v>0.03</v>
      </c>
      <c r="L343" s="148">
        <v>0.04</v>
      </c>
      <c r="M343" s="151">
        <v>9.5000000000000001E-2</v>
      </c>
      <c r="N343" s="152">
        <v>0.01</v>
      </c>
      <c r="O343" s="153">
        <v>0.71</v>
      </c>
      <c r="P343" s="154">
        <v>0.25</v>
      </c>
      <c r="Q343" s="155">
        <v>0.52</v>
      </c>
      <c r="R343" s="156">
        <v>1.48</v>
      </c>
      <c r="S343" s="148">
        <v>3.5000000000000003E-2</v>
      </c>
      <c r="T343" s="157">
        <v>0.06</v>
      </c>
    </row>
    <row r="344" spans="1:24" x14ac:dyDescent="0.2">
      <c r="A344" s="86"/>
      <c r="B344" s="86"/>
      <c r="C344" s="87"/>
      <c r="D344" s="173"/>
      <c r="E344" s="173"/>
      <c r="F344" s="89"/>
      <c r="G344" s="89"/>
      <c r="H344" s="89"/>
      <c r="I344" s="90"/>
      <c r="J344" s="174"/>
      <c r="K344" s="98"/>
      <c r="L344" s="98"/>
      <c r="M344" s="98"/>
      <c r="N344" s="98"/>
      <c r="O344" s="175"/>
      <c r="P344" s="176"/>
      <c r="Q344" s="176"/>
      <c r="R344" s="177"/>
      <c r="S344" s="178"/>
      <c r="T344" s="179"/>
      <c r="U344" s="96"/>
    </row>
    <row r="345" spans="1:24" s="96" customFormat="1" ht="15.75" x14ac:dyDescent="0.25">
      <c r="A345" s="91" t="s">
        <v>494</v>
      </c>
      <c r="B345" s="92"/>
      <c r="C345" s="93"/>
      <c r="D345" s="174"/>
      <c r="E345" s="174"/>
      <c r="F345" s="98"/>
      <c r="G345" s="98"/>
      <c r="H345" s="98"/>
      <c r="I345" s="90"/>
      <c r="J345" s="174"/>
      <c r="K345" s="98"/>
      <c r="L345" s="98"/>
      <c r="M345" s="98"/>
      <c r="N345" s="98"/>
      <c r="O345" s="175"/>
      <c r="P345" s="176"/>
      <c r="Q345" s="176"/>
      <c r="R345" s="177"/>
      <c r="S345" s="178"/>
      <c r="T345" s="179"/>
    </row>
    <row r="346" spans="1:24" s="96" customFormat="1" ht="31.5" customHeight="1" x14ac:dyDescent="0.2">
      <c r="A346" s="317" t="s">
        <v>496</v>
      </c>
      <c r="B346" s="326"/>
      <c r="C346" s="326"/>
      <c r="D346" s="326"/>
      <c r="E346" s="326"/>
      <c r="F346" s="326"/>
      <c r="G346" s="326"/>
      <c r="H346" s="326"/>
      <c r="I346" s="326"/>
      <c r="J346" s="326"/>
      <c r="K346" s="326"/>
      <c r="L346" s="326"/>
      <c r="M346" s="326"/>
      <c r="N346" s="326"/>
      <c r="O346" s="326"/>
      <c r="P346" s="326"/>
      <c r="Q346" s="326"/>
      <c r="R346" s="326"/>
      <c r="S346" s="326"/>
      <c r="T346" s="326"/>
    </row>
    <row r="347" spans="1:24" s="96" customFormat="1" ht="33" customHeight="1" x14ac:dyDescent="0.2">
      <c r="A347" s="317" t="s">
        <v>637</v>
      </c>
      <c r="B347" s="317"/>
      <c r="C347" s="317"/>
      <c r="D347" s="317"/>
      <c r="E347" s="317"/>
      <c r="F347" s="317"/>
      <c r="G347" s="317"/>
      <c r="H347" s="317"/>
      <c r="I347" s="317"/>
      <c r="J347" s="317"/>
      <c r="K347" s="317"/>
      <c r="L347" s="317"/>
      <c r="M347" s="317"/>
      <c r="N347" s="317"/>
      <c r="O347" s="317"/>
      <c r="P347" s="317"/>
      <c r="Q347" s="317"/>
      <c r="R347" s="317"/>
      <c r="S347" s="317"/>
      <c r="T347" s="317"/>
    </row>
    <row r="348" spans="1:24" s="96" customFormat="1" ht="33" customHeight="1" x14ac:dyDescent="0.2">
      <c r="A348" s="308" t="s">
        <v>1186</v>
      </c>
      <c r="B348" s="308"/>
      <c r="C348" s="308"/>
      <c r="D348" s="308"/>
      <c r="E348" s="308"/>
      <c r="F348" s="308"/>
      <c r="G348" s="308"/>
      <c r="H348" s="308"/>
      <c r="I348" s="308"/>
      <c r="J348" s="308"/>
      <c r="K348" s="308"/>
      <c r="L348" s="308"/>
      <c r="M348" s="308"/>
      <c r="N348" s="308"/>
      <c r="O348" s="308"/>
      <c r="P348" s="308"/>
      <c r="Q348" s="308"/>
      <c r="R348" s="308"/>
      <c r="S348" s="308"/>
      <c r="T348" s="308"/>
      <c r="U348" s="292"/>
      <c r="V348" s="292"/>
      <c r="W348" s="292"/>
      <c r="X348" s="292"/>
    </row>
    <row r="349" spans="1:24" s="96" customFormat="1" ht="33" customHeight="1" x14ac:dyDescent="0.25">
      <c r="A349" s="100" t="s">
        <v>601</v>
      </c>
      <c r="B349" s="97"/>
      <c r="C349" s="97"/>
      <c r="D349" s="97"/>
      <c r="E349" s="97"/>
      <c r="F349" s="97"/>
      <c r="G349" s="97"/>
      <c r="H349" s="97"/>
      <c r="I349" s="97"/>
      <c r="J349" s="97"/>
      <c r="K349" s="97"/>
      <c r="L349" s="97"/>
      <c r="M349" s="97"/>
      <c r="N349" s="97"/>
      <c r="O349" s="97"/>
      <c r="P349" s="97"/>
      <c r="Q349" s="97"/>
      <c r="R349" s="97"/>
      <c r="S349" s="97"/>
      <c r="T349" s="97"/>
    </row>
    <row r="350" spans="1:24" s="96" customFormat="1" ht="15.75" x14ac:dyDescent="0.25">
      <c r="A350" s="102" t="s">
        <v>1232</v>
      </c>
      <c r="B350" s="297"/>
      <c r="C350" s="297"/>
      <c r="D350" s="297"/>
      <c r="E350" s="297"/>
      <c r="F350" s="297"/>
      <c r="G350" s="297"/>
      <c r="H350" s="297"/>
      <c r="I350" s="297"/>
      <c r="J350" s="297"/>
      <c r="K350" s="297"/>
      <c r="L350" s="297"/>
      <c r="M350" s="297"/>
      <c r="N350" s="297"/>
      <c r="O350" s="297"/>
      <c r="P350" s="297"/>
      <c r="Q350" s="297"/>
      <c r="R350" s="297"/>
      <c r="S350" s="297"/>
      <c r="T350" s="297"/>
    </row>
    <row r="351" spans="1:24" s="96" customFormat="1" ht="51" x14ac:dyDescent="0.2">
      <c r="A351" s="103" t="s">
        <v>28</v>
      </c>
      <c r="B351" s="297"/>
      <c r="C351" s="104" t="s">
        <v>533</v>
      </c>
      <c r="D351" s="105" t="s">
        <v>500</v>
      </c>
      <c r="E351" s="215"/>
      <c r="F351" s="107" t="s">
        <v>534</v>
      </c>
      <c r="G351" s="24"/>
      <c r="H351" s="297"/>
      <c r="I351" s="297"/>
      <c r="J351" s="297"/>
      <c r="K351" s="297"/>
      <c r="L351" s="297"/>
      <c r="M351" s="297"/>
      <c r="N351" s="297"/>
      <c r="O351" s="297"/>
      <c r="P351" s="297"/>
      <c r="Q351" s="297"/>
      <c r="R351" s="297"/>
      <c r="S351" s="297"/>
      <c r="T351" s="297"/>
    </row>
    <row r="352" spans="1:24" s="96" customFormat="1" ht="12.75" customHeight="1" x14ac:dyDescent="0.2">
      <c r="A352" s="277" t="s">
        <v>200</v>
      </c>
      <c r="B352" s="297"/>
      <c r="C352" s="298" t="s">
        <v>201</v>
      </c>
      <c r="D352" s="278">
        <v>0.01</v>
      </c>
      <c r="E352" s="279" t="s">
        <v>536</v>
      </c>
      <c r="F352" s="286" t="s">
        <v>535</v>
      </c>
      <c r="G352" s="297"/>
      <c r="H352" s="297"/>
      <c r="I352" s="297"/>
      <c r="J352" s="297"/>
      <c r="K352" s="297"/>
      <c r="L352" s="297"/>
      <c r="M352" s="297"/>
      <c r="N352" s="297"/>
      <c r="O352" s="297"/>
      <c r="P352" s="297"/>
      <c r="Q352" s="297"/>
      <c r="R352" s="297"/>
      <c r="S352" s="297"/>
      <c r="T352" s="297"/>
    </row>
    <row r="353" spans="1:20" s="96" customFormat="1" ht="12.75" customHeight="1" x14ac:dyDescent="0.2">
      <c r="A353" s="277" t="s">
        <v>9</v>
      </c>
      <c r="B353" s="301"/>
      <c r="C353" s="302" t="s">
        <v>10</v>
      </c>
      <c r="D353" s="278">
        <v>0.01</v>
      </c>
      <c r="E353" s="279" t="s">
        <v>536</v>
      </c>
      <c r="F353" s="286" t="s">
        <v>535</v>
      </c>
      <c r="G353" s="301"/>
      <c r="H353" s="301"/>
      <c r="I353" s="301"/>
      <c r="J353" s="301"/>
      <c r="K353" s="301"/>
      <c r="L353" s="301"/>
      <c r="M353" s="301"/>
      <c r="N353" s="301"/>
      <c r="O353" s="301"/>
      <c r="P353" s="301"/>
      <c r="Q353" s="301"/>
      <c r="R353" s="301"/>
      <c r="S353" s="301"/>
      <c r="T353" s="301"/>
    </row>
    <row r="354" spans="1:20" s="96" customFormat="1" ht="12.75" customHeight="1" x14ac:dyDescent="0.2">
      <c r="A354" s="277" t="s">
        <v>247</v>
      </c>
      <c r="B354" s="297"/>
      <c r="C354" s="298" t="s">
        <v>1233</v>
      </c>
      <c r="D354" s="278">
        <v>0.01</v>
      </c>
      <c r="E354" s="279" t="s">
        <v>537</v>
      </c>
      <c r="F354" s="286" t="s">
        <v>4</v>
      </c>
      <c r="G354" s="297"/>
      <c r="H354" s="297"/>
      <c r="I354" s="297"/>
      <c r="J354" s="297"/>
      <c r="K354" s="297"/>
      <c r="L354" s="297"/>
      <c r="M354" s="297"/>
      <c r="N354" s="297"/>
      <c r="O354" s="297"/>
      <c r="P354" s="297"/>
      <c r="Q354" s="297"/>
      <c r="R354" s="297"/>
      <c r="S354" s="297"/>
      <c r="T354" s="297"/>
    </row>
    <row r="355" spans="1:20" s="96" customFormat="1" ht="12.75" customHeight="1" x14ac:dyDescent="0.2">
      <c r="A355" s="277" t="s">
        <v>414</v>
      </c>
      <c r="B355" s="297"/>
      <c r="C355" s="298" t="s">
        <v>502</v>
      </c>
      <c r="D355" s="278">
        <v>0.01</v>
      </c>
      <c r="E355" s="279" t="s">
        <v>537</v>
      </c>
      <c r="F355" s="286" t="s">
        <v>4</v>
      </c>
      <c r="G355" s="297"/>
      <c r="H355" s="297"/>
      <c r="I355" s="297"/>
      <c r="J355" s="297"/>
      <c r="K355" s="297"/>
      <c r="L355" s="297"/>
      <c r="M355" s="297"/>
      <c r="N355" s="297"/>
      <c r="O355" s="297"/>
      <c r="P355" s="297"/>
      <c r="Q355" s="297"/>
      <c r="R355" s="297"/>
      <c r="S355" s="297"/>
      <c r="T355" s="297"/>
    </row>
    <row r="356" spans="1:20" s="96" customFormat="1" x14ac:dyDescent="0.2">
      <c r="A356" s="277"/>
      <c r="B356" s="297"/>
      <c r="C356" s="298"/>
      <c r="D356" s="278"/>
      <c r="E356" s="279"/>
      <c r="F356" s="286"/>
      <c r="G356" s="297"/>
      <c r="H356" s="297"/>
      <c r="I356" s="297"/>
      <c r="J356" s="297"/>
      <c r="K356" s="297"/>
      <c r="L356" s="297"/>
      <c r="M356" s="297"/>
      <c r="N356" s="297"/>
      <c r="O356" s="297"/>
      <c r="P356" s="297"/>
      <c r="Q356" s="297"/>
      <c r="R356" s="297"/>
      <c r="S356" s="297"/>
      <c r="T356" s="297"/>
    </row>
    <row r="357" spans="1:20" s="96" customFormat="1" x14ac:dyDescent="0.2">
      <c r="A357" s="18" t="s">
        <v>538</v>
      </c>
      <c r="B357" s="297"/>
      <c r="C357" s="298"/>
      <c r="D357" s="278"/>
      <c r="E357" s="279"/>
      <c r="F357" s="286"/>
      <c r="G357" s="297"/>
      <c r="H357" s="297"/>
      <c r="I357" s="297"/>
      <c r="J357" s="297"/>
      <c r="K357" s="297"/>
      <c r="L357" s="297"/>
      <c r="M357" s="297"/>
      <c r="N357" s="297"/>
      <c r="O357" s="297"/>
      <c r="P357" s="297"/>
      <c r="Q357" s="297"/>
      <c r="R357" s="297"/>
      <c r="S357" s="297"/>
      <c r="T357" s="297"/>
    </row>
    <row r="358" spans="1:20" s="96" customFormat="1" x14ac:dyDescent="0.2">
      <c r="A358" s="18" t="s">
        <v>539</v>
      </c>
      <c r="B358" s="297"/>
      <c r="C358" s="298"/>
      <c r="D358" s="278"/>
      <c r="E358" s="279"/>
      <c r="F358" s="286"/>
      <c r="G358" s="297"/>
      <c r="H358" s="297"/>
      <c r="I358" s="297"/>
      <c r="J358" s="297"/>
      <c r="K358" s="297"/>
      <c r="L358" s="297"/>
      <c r="M358" s="297"/>
      <c r="N358" s="297"/>
      <c r="O358" s="297"/>
      <c r="P358" s="297"/>
      <c r="Q358" s="297"/>
      <c r="R358" s="297"/>
      <c r="S358" s="297"/>
      <c r="T358" s="297"/>
    </row>
  </sheetData>
  <autoFilter ref="A11:T343"/>
  <mergeCells count="5">
    <mergeCell ref="D6:J6"/>
    <mergeCell ref="D7:J8"/>
    <mergeCell ref="A348:T348"/>
    <mergeCell ref="A346:T346"/>
    <mergeCell ref="A347:T347"/>
  </mergeCells>
  <phoneticPr fontId="3" type="noConversion"/>
  <printOptions horizontalCentered="1"/>
  <pageMargins left="0.5" right="0.5" top="0.5" bottom="0.7" header="0" footer="0.5"/>
  <pageSetup scale="80" fitToHeight="0" orientation="landscape" r:id="rId1"/>
  <headerFooter alignWithMargins="0">
    <oddFooter>&amp;L&amp;D&amp;CPage &amp;P of  &amp;N&amp;RPrepared by Distribution</oddFooter>
  </headerFooter>
  <rowBreaks count="1" manualBreakCount="1">
    <brk id="344" max="21" man="1"/>
  </rowBreaks>
  <drawing r:id="rId2"/>
  <legacyDrawing r:id="rId3"/>
  <oleObjects>
    <mc:AlternateContent xmlns:mc="http://schemas.openxmlformats.org/markup-compatibility/2006">
      <mc:Choice Requires="x14">
        <oleObject progId="PBrush" shapeId="3074" r:id="rId4">
          <objectPr defaultSize="0" autoLine="0" autoPict="0" dde="1" r:id="rId5">
            <anchor moveWithCells="1">
              <from>
                <xdr:col>0</xdr:col>
                <xdr:colOff>219075</xdr:colOff>
                <xdr:row>1</xdr:row>
                <xdr:rowOff>47625</xdr:rowOff>
              </from>
              <to>
                <xdr:col>0</xdr:col>
                <xdr:colOff>1409700</xdr:colOff>
                <xdr:row>7</xdr:row>
                <xdr:rowOff>95250</xdr:rowOff>
              </to>
            </anchor>
          </objectPr>
        </oleObject>
      </mc:Choice>
      <mc:Fallback>
        <oleObject progId="PBrush" shapeId="3074"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50"/>
  <sheetViews>
    <sheetView showZeros="0" workbookViewId="0">
      <pane ySplit="10" topLeftCell="A11" activePane="bottomLeft" state="frozen"/>
      <selection pane="bottomLeft" activeCell="A11" sqref="A11"/>
    </sheetView>
  </sheetViews>
  <sheetFormatPr defaultRowHeight="12.75" x14ac:dyDescent="0.2"/>
  <cols>
    <col min="1" max="1" width="28.28515625" style="24" customWidth="1"/>
    <col min="2" max="2" width="3.28515625" style="24" bestFit="1" customWidth="1"/>
    <col min="3" max="3" width="6.5703125" style="24" bestFit="1" customWidth="1"/>
    <col min="4" max="4" width="16" style="24" bestFit="1" customWidth="1"/>
    <col min="5" max="6" width="11.140625" style="24" customWidth="1"/>
    <col min="7" max="8" width="13.5703125" style="24" bestFit="1" customWidth="1"/>
    <col min="9" max="9" width="10.7109375" style="24" customWidth="1"/>
    <col min="10" max="16384" width="9.140625" style="24"/>
  </cols>
  <sheetData>
    <row r="1" spans="1:9" s="32" customFormat="1" ht="15.95" customHeight="1" thickTop="1" x14ac:dyDescent="0.2">
      <c r="A1" s="25"/>
      <c r="B1" s="181"/>
      <c r="C1" s="181"/>
      <c r="D1" s="181"/>
      <c r="E1" s="182"/>
      <c r="F1" s="182"/>
      <c r="G1" s="182"/>
      <c r="H1" s="183" t="s">
        <v>2</v>
      </c>
      <c r="I1" s="184"/>
    </row>
    <row r="2" spans="1:9" s="32" customFormat="1" ht="15.95" customHeight="1" x14ac:dyDescent="0.2">
      <c r="A2" s="33"/>
      <c r="B2" s="34" t="s">
        <v>19</v>
      </c>
      <c r="C2" s="34"/>
      <c r="D2" s="35"/>
      <c r="E2" s="34"/>
      <c r="F2" s="34"/>
      <c r="G2" s="34"/>
      <c r="H2" s="185" t="s">
        <v>2</v>
      </c>
      <c r="I2" s="186"/>
    </row>
    <row r="3" spans="1:9" s="32" customFormat="1" ht="15.95" customHeight="1" x14ac:dyDescent="0.2">
      <c r="A3" s="33"/>
      <c r="B3" s="34" t="s">
        <v>20</v>
      </c>
      <c r="C3" s="34"/>
      <c r="D3" s="35"/>
      <c r="E3" s="34"/>
      <c r="F3" s="34"/>
      <c r="G3" s="34"/>
      <c r="H3" s="185" t="s">
        <v>2</v>
      </c>
      <c r="I3" s="186"/>
    </row>
    <row r="4" spans="1:9" s="32" customFormat="1" ht="15.95" customHeight="1" x14ac:dyDescent="0.2">
      <c r="A4" s="33"/>
      <c r="B4" s="34" t="s">
        <v>659</v>
      </c>
      <c r="C4" s="41"/>
      <c r="D4" s="41"/>
      <c r="E4" s="41"/>
      <c r="F4" s="41"/>
      <c r="G4" s="41"/>
      <c r="H4" s="187" t="s">
        <v>2</v>
      </c>
      <c r="I4" s="188"/>
    </row>
    <row r="5" spans="1:9" s="32" customFormat="1" x14ac:dyDescent="0.2">
      <c r="A5" s="33"/>
      <c r="B5" s="21"/>
      <c r="C5" s="41"/>
      <c r="D5" s="41"/>
      <c r="E5" s="41"/>
      <c r="F5" s="41"/>
      <c r="G5" s="41"/>
      <c r="H5" s="187" t="s">
        <v>2</v>
      </c>
      <c r="I5" s="188"/>
    </row>
    <row r="6" spans="1:9" ht="29.25" customHeight="1" x14ac:dyDescent="0.2">
      <c r="A6" s="33"/>
      <c r="B6" s="44" t="str">
        <f>+'Combined Rate'!E6</f>
        <v>Rates In effect as of July 1, 2020</v>
      </c>
      <c r="C6" s="41"/>
      <c r="D6" s="41"/>
      <c r="E6" s="41"/>
      <c r="F6" s="41"/>
      <c r="G6" s="41"/>
      <c r="H6" s="187" t="s">
        <v>2</v>
      </c>
      <c r="I6" s="188"/>
    </row>
    <row r="7" spans="1:9" ht="30.75" customHeight="1" thickBot="1" x14ac:dyDescent="0.25">
      <c r="A7" s="33"/>
      <c r="B7" s="330" t="s">
        <v>492</v>
      </c>
      <c r="C7" s="331"/>
      <c r="D7" s="331"/>
      <c r="E7" s="331"/>
      <c r="F7" s="331"/>
      <c r="G7" s="332"/>
      <c r="H7" s="189" t="s">
        <v>2</v>
      </c>
      <c r="I7" s="190"/>
    </row>
    <row r="8" spans="1:9" ht="15.75" x14ac:dyDescent="0.25">
      <c r="A8" s="191"/>
      <c r="B8" s="51" t="s">
        <v>1184</v>
      </c>
      <c r="C8" s="192" t="s">
        <v>21</v>
      </c>
      <c r="D8" s="193"/>
      <c r="E8" s="193"/>
      <c r="F8" s="194"/>
      <c r="G8" s="194" t="s">
        <v>654</v>
      </c>
      <c r="H8" s="195" t="s">
        <v>656</v>
      </c>
      <c r="I8" s="194"/>
    </row>
    <row r="9" spans="1:9" x14ac:dyDescent="0.2">
      <c r="A9" s="196"/>
      <c r="B9" s="56"/>
      <c r="C9" s="197" t="s">
        <v>23</v>
      </c>
      <c r="D9" s="198" t="s">
        <v>24</v>
      </c>
      <c r="E9" s="199" t="s">
        <v>650</v>
      </c>
      <c r="F9" s="199" t="s">
        <v>652</v>
      </c>
      <c r="G9" s="198" t="s">
        <v>651</v>
      </c>
      <c r="H9" s="200" t="s">
        <v>657</v>
      </c>
      <c r="I9" s="198" t="s">
        <v>639</v>
      </c>
    </row>
    <row r="10" spans="1:9" ht="13.5" thickBot="1" x14ac:dyDescent="0.25">
      <c r="A10" s="201" t="s">
        <v>28</v>
      </c>
      <c r="B10" s="202"/>
      <c r="C10" s="203" t="s">
        <v>29</v>
      </c>
      <c r="D10" s="204" t="s">
        <v>649</v>
      </c>
      <c r="E10" s="205" t="s">
        <v>651</v>
      </c>
      <c r="F10" s="205" t="s">
        <v>653</v>
      </c>
      <c r="G10" s="205" t="s">
        <v>655</v>
      </c>
      <c r="H10" s="206" t="s">
        <v>658</v>
      </c>
      <c r="I10" s="207" t="s">
        <v>660</v>
      </c>
    </row>
    <row r="11" spans="1:9" ht="5.25" customHeight="1" thickBot="1" x14ac:dyDescent="0.25">
      <c r="A11" s="208"/>
      <c r="B11" s="86"/>
      <c r="C11" s="87"/>
      <c r="D11" s="209"/>
      <c r="E11" s="210"/>
      <c r="F11" s="210"/>
      <c r="G11" s="210"/>
      <c r="H11" s="210"/>
      <c r="I11" s="210"/>
    </row>
    <row r="12" spans="1:9" ht="13.5" thickTop="1" x14ac:dyDescent="0.2">
      <c r="A12" s="66" t="s">
        <v>46</v>
      </c>
      <c r="B12" s="67"/>
      <c r="C12" s="68" t="s">
        <v>47</v>
      </c>
      <c r="D12" s="69">
        <f>+'Combined Rate'!X13</f>
        <v>6.3500000000000001E-2</v>
      </c>
      <c r="E12" s="71">
        <v>0.03</v>
      </c>
      <c r="F12" s="71">
        <f>+'Combined Rate'!X13+'Other Taxes'!I13</f>
        <v>0.10920000000000001</v>
      </c>
      <c r="G12" s="71">
        <f>+'Combined Rate'!X13+'Other Taxes'!N13</f>
        <v>7.3499999999999996E-2</v>
      </c>
      <c r="H12" s="71">
        <f>+'Combined Rate'!X13+'Other Taxes'!M13</f>
        <v>8.8499999999999995E-2</v>
      </c>
      <c r="I12" s="71">
        <f>IF(D12='Combined Rate'!X13-'Combined Rate'!V13-'Combined Rate'!W13,0,'Combined Rate'!X13-'Combined Rate'!V13-'Combined Rate'!W13)</f>
        <v>0</v>
      </c>
    </row>
    <row r="13" spans="1:9" x14ac:dyDescent="0.2">
      <c r="A13" s="73" t="s">
        <v>48</v>
      </c>
      <c r="B13" s="74"/>
      <c r="C13" s="75" t="s">
        <v>49</v>
      </c>
      <c r="D13" s="76">
        <f>+'Combined Rate'!X14</f>
        <v>7.3499999999999996E-2</v>
      </c>
      <c r="E13" s="78">
        <v>0.03</v>
      </c>
      <c r="F13" s="78">
        <f>+'Combined Rate'!X14+'Other Taxes'!I14</f>
        <v>0.12920000000000001</v>
      </c>
      <c r="G13" s="78">
        <f>+'Combined Rate'!X14+'Other Taxes'!N14</f>
        <v>8.3499999999999991E-2</v>
      </c>
      <c r="H13" s="78">
        <f>+'Combined Rate'!X14+'Other Taxes'!M14</f>
        <v>9.8500000000000004E-2</v>
      </c>
      <c r="I13" s="78">
        <f>IF(D13='Combined Rate'!X14-'Combined Rate'!V14-'Combined Rate'!W14,0,'Combined Rate'!X14-'Combined Rate'!V14-'Combined Rate'!W14)</f>
        <v>0</v>
      </c>
    </row>
    <row r="14" spans="1:9" x14ac:dyDescent="0.2">
      <c r="A14" s="73" t="s">
        <v>50</v>
      </c>
      <c r="B14" s="74"/>
      <c r="C14" s="75" t="s">
        <v>51</v>
      </c>
      <c r="D14" s="76">
        <f>+'Combined Rate'!X15</f>
        <v>6.3500000000000001E-2</v>
      </c>
      <c r="E14" s="78">
        <v>0.03</v>
      </c>
      <c r="F14" s="78">
        <f>+'Combined Rate'!X15+'Other Taxes'!I15</f>
        <v>0.1192</v>
      </c>
      <c r="G14" s="78">
        <f>+'Combined Rate'!X15+'Other Taxes'!N15</f>
        <v>7.3499999999999996E-2</v>
      </c>
      <c r="H14" s="78">
        <f>+'Combined Rate'!X15+'Other Taxes'!M15</f>
        <v>8.8499999999999995E-2</v>
      </c>
      <c r="I14" s="78">
        <f>IF(D14='Combined Rate'!X15-'Combined Rate'!V15-'Combined Rate'!W15,0,'Combined Rate'!X15-'Combined Rate'!V15-'Combined Rate'!W15)</f>
        <v>0</v>
      </c>
    </row>
    <row r="15" spans="1:9" x14ac:dyDescent="0.2">
      <c r="A15" s="73" t="s">
        <v>52</v>
      </c>
      <c r="B15" s="74"/>
      <c r="C15" s="75" t="s">
        <v>53</v>
      </c>
      <c r="D15" s="76">
        <f>+'Combined Rate'!X16</f>
        <v>6.3500000000000001E-2</v>
      </c>
      <c r="E15" s="78">
        <v>0.03</v>
      </c>
      <c r="F15" s="78">
        <f>+'Combined Rate'!X16+'Other Taxes'!I16</f>
        <v>0.10920000000000001</v>
      </c>
      <c r="G15" s="78">
        <f>+'Combined Rate'!X16+'Other Taxes'!N16</f>
        <v>7.3499999999999996E-2</v>
      </c>
      <c r="H15" s="78">
        <f>+'Combined Rate'!X16+'Other Taxes'!M16</f>
        <v>8.8499999999999995E-2</v>
      </c>
      <c r="I15" s="78">
        <f>IF(D15='Combined Rate'!X16-'Combined Rate'!V16-'Combined Rate'!W16,0,'Combined Rate'!X16-'Combined Rate'!V16-'Combined Rate'!W16)</f>
        <v>0</v>
      </c>
    </row>
    <row r="16" spans="1:9" ht="6" customHeight="1" x14ac:dyDescent="0.2">
      <c r="A16" s="80"/>
      <c r="B16" s="81"/>
      <c r="C16" s="81"/>
      <c r="D16" s="82">
        <f>+'Combined Rate'!X17</f>
        <v>0</v>
      </c>
      <c r="E16" s="82"/>
      <c r="F16" s="82">
        <f>+'Combined Rate'!X17+'Other Taxes'!I17</f>
        <v>0</v>
      </c>
      <c r="G16" s="82">
        <f>+'Combined Rate'!X17+'Other Taxes'!N17</f>
        <v>0</v>
      </c>
      <c r="H16" s="82">
        <f>+'Combined Rate'!X17+'Other Taxes'!M17</f>
        <v>0</v>
      </c>
      <c r="I16" s="82">
        <f>IF(D16='Combined Rate'!X17-'Combined Rate'!V17-'Combined Rate'!W17,0,'Combined Rate'!X17-'Combined Rate'!V17-'Combined Rate'!W17)</f>
        <v>0</v>
      </c>
    </row>
    <row r="17" spans="1:9" x14ac:dyDescent="0.2">
      <c r="A17" s="73" t="s">
        <v>54</v>
      </c>
      <c r="B17" s="74"/>
      <c r="C17" s="75" t="s">
        <v>55</v>
      </c>
      <c r="D17" s="76">
        <f>+'Combined Rate'!X18</f>
        <v>6.1000000000000006E-2</v>
      </c>
      <c r="E17" s="78">
        <v>0.03</v>
      </c>
      <c r="F17" s="78">
        <f>+'Combined Rate'!X18+'Other Taxes'!I18</f>
        <v>0.10670000000000002</v>
      </c>
      <c r="G17" s="78">
        <f>+'Combined Rate'!X18+'Other Taxes'!N18</f>
        <v>7.1000000000000008E-2</v>
      </c>
      <c r="H17" s="78">
        <f>+'Combined Rate'!X18+'Other Taxes'!M18</f>
        <v>8.6000000000000007E-2</v>
      </c>
      <c r="I17" s="78">
        <f>IF(D17='Combined Rate'!X18-'Combined Rate'!V18-'Combined Rate'!W18,0,'Combined Rate'!X18-'Combined Rate'!V18-'Combined Rate'!W18)</f>
        <v>0</v>
      </c>
    </row>
    <row r="18" spans="1:9" x14ac:dyDescent="0.2">
      <c r="A18" s="73" t="s">
        <v>56</v>
      </c>
      <c r="B18" s="74"/>
      <c r="C18" s="75" t="s">
        <v>57</v>
      </c>
      <c r="D18" s="76">
        <f>+'Combined Rate'!X19</f>
        <v>6.1000000000000006E-2</v>
      </c>
      <c r="E18" s="78">
        <v>0.03</v>
      </c>
      <c r="F18" s="78">
        <f>+'Combined Rate'!X19+'Other Taxes'!I19</f>
        <v>0.10670000000000002</v>
      </c>
      <c r="G18" s="78">
        <f>+'Combined Rate'!X19+'Other Taxes'!N19</f>
        <v>7.1000000000000008E-2</v>
      </c>
      <c r="H18" s="78">
        <f>+'Combined Rate'!X19+'Other Taxes'!M19</f>
        <v>8.6000000000000007E-2</v>
      </c>
      <c r="I18" s="78">
        <f>IF(D18='Combined Rate'!X19-'Combined Rate'!V19-'Combined Rate'!W19,0,'Combined Rate'!X19-'Combined Rate'!V19-'Combined Rate'!W19)</f>
        <v>0</v>
      </c>
    </row>
    <row r="19" spans="1:9" x14ac:dyDescent="0.2">
      <c r="A19" s="73" t="s">
        <v>58</v>
      </c>
      <c r="B19" s="74"/>
      <c r="C19" s="75" t="s">
        <v>59</v>
      </c>
      <c r="D19" s="76">
        <f>+'Combined Rate'!X20</f>
        <v>6.6500000000000004E-2</v>
      </c>
      <c r="E19" s="78">
        <v>0.03</v>
      </c>
      <c r="F19" s="78">
        <f>+'Combined Rate'!X20+'Other Taxes'!I20</f>
        <v>0.1222</v>
      </c>
      <c r="G19" s="78">
        <f>+'Combined Rate'!X20+'Other Taxes'!N20</f>
        <v>7.6499999999999999E-2</v>
      </c>
      <c r="H19" s="78">
        <f>+'Combined Rate'!X20+'Other Taxes'!M20</f>
        <v>9.1499999999999998E-2</v>
      </c>
      <c r="I19" s="78">
        <f>IF(D19='Combined Rate'!X20-'Combined Rate'!V20-'Combined Rate'!W20,0,'Combined Rate'!X20-'Combined Rate'!V20-'Combined Rate'!W20)</f>
        <v>0</v>
      </c>
    </row>
    <row r="20" spans="1:9" x14ac:dyDescent="0.2">
      <c r="A20" s="73" t="s">
        <v>60</v>
      </c>
      <c r="B20" s="74"/>
      <c r="C20" s="75" t="s">
        <v>61</v>
      </c>
      <c r="D20" s="76">
        <f>+'Combined Rate'!X21</f>
        <v>6.1000000000000006E-2</v>
      </c>
      <c r="E20" s="78">
        <v>0.03</v>
      </c>
      <c r="F20" s="78">
        <f>+'Combined Rate'!X21+'Other Taxes'!I21</f>
        <v>0.10670000000000002</v>
      </c>
      <c r="G20" s="78">
        <f>+'Combined Rate'!X21+'Other Taxes'!N21</f>
        <v>7.1000000000000008E-2</v>
      </c>
      <c r="H20" s="78">
        <f>+'Combined Rate'!X21+'Other Taxes'!M21</f>
        <v>8.6000000000000007E-2</v>
      </c>
      <c r="I20" s="78">
        <f>IF(D20='Combined Rate'!X21-'Combined Rate'!V21-'Combined Rate'!W21,0,'Combined Rate'!X21-'Combined Rate'!V21-'Combined Rate'!W21)</f>
        <v>0</v>
      </c>
    </row>
    <row r="21" spans="1:9" x14ac:dyDescent="0.2">
      <c r="A21" s="73" t="s">
        <v>62</v>
      </c>
      <c r="B21" s="74"/>
      <c r="C21" s="75" t="s">
        <v>63</v>
      </c>
      <c r="D21" s="76">
        <f>+'Combined Rate'!X22</f>
        <v>6.1000000000000006E-2</v>
      </c>
      <c r="E21" s="78">
        <v>0.03</v>
      </c>
      <c r="F21" s="78">
        <f>+'Combined Rate'!X22+'Other Taxes'!I22</f>
        <v>0.10670000000000002</v>
      </c>
      <c r="G21" s="78">
        <f>+'Combined Rate'!X22+'Other Taxes'!N22</f>
        <v>7.1000000000000008E-2</v>
      </c>
      <c r="H21" s="78">
        <f>+'Combined Rate'!X22+'Other Taxes'!M22</f>
        <v>8.6000000000000007E-2</v>
      </c>
      <c r="I21" s="78">
        <f>IF(D21='Combined Rate'!X22-'Combined Rate'!V22-'Combined Rate'!W22,0,'Combined Rate'!X22-'Combined Rate'!V22-'Combined Rate'!W22)</f>
        <v>0</v>
      </c>
    </row>
    <row r="22" spans="1:9" x14ac:dyDescent="0.2">
      <c r="A22" s="73" t="s">
        <v>64</v>
      </c>
      <c r="B22" s="74"/>
      <c r="C22" s="75" t="s">
        <v>65</v>
      </c>
      <c r="D22" s="76">
        <f>+'Combined Rate'!X23</f>
        <v>6.1000000000000006E-2</v>
      </c>
      <c r="E22" s="78">
        <v>0.03</v>
      </c>
      <c r="F22" s="78">
        <f>+'Combined Rate'!X23+'Other Taxes'!I23</f>
        <v>0.10670000000000002</v>
      </c>
      <c r="G22" s="78">
        <f>+'Combined Rate'!X23+'Other Taxes'!N23</f>
        <v>7.1000000000000008E-2</v>
      </c>
      <c r="H22" s="78">
        <f>+'Combined Rate'!X23+'Other Taxes'!M23</f>
        <v>8.6000000000000007E-2</v>
      </c>
      <c r="I22" s="78">
        <f>IF(D22='Combined Rate'!X23-'Combined Rate'!V23-'Combined Rate'!W23,0,'Combined Rate'!X23-'Combined Rate'!V23-'Combined Rate'!W23)</f>
        <v>0</v>
      </c>
    </row>
    <row r="23" spans="1:9" x14ac:dyDescent="0.2">
      <c r="A23" s="73" t="s">
        <v>66</v>
      </c>
      <c r="B23" s="74"/>
      <c r="C23" s="75" t="s">
        <v>67</v>
      </c>
      <c r="D23" s="76">
        <f>+'Combined Rate'!X24</f>
        <v>6.1000000000000006E-2</v>
      </c>
      <c r="E23" s="78">
        <v>0.03</v>
      </c>
      <c r="F23" s="78">
        <f>+'Combined Rate'!X24+'Other Taxes'!I24</f>
        <v>0.10670000000000002</v>
      </c>
      <c r="G23" s="78">
        <f>+'Combined Rate'!X24+'Other Taxes'!N24</f>
        <v>7.1000000000000008E-2</v>
      </c>
      <c r="H23" s="78">
        <f>+'Combined Rate'!X24+'Other Taxes'!M24</f>
        <v>8.6000000000000007E-2</v>
      </c>
      <c r="I23" s="78">
        <f>IF(D23='Combined Rate'!X24-'Combined Rate'!V24-'Combined Rate'!W24,0,'Combined Rate'!X24-'Combined Rate'!V24-'Combined Rate'!W24)</f>
        <v>0</v>
      </c>
    </row>
    <row r="24" spans="1:9" x14ac:dyDescent="0.2">
      <c r="A24" s="73" t="s">
        <v>68</v>
      </c>
      <c r="B24" s="74"/>
      <c r="C24" s="75" t="s">
        <v>69</v>
      </c>
      <c r="D24" s="76">
        <f>+'Combined Rate'!X25</f>
        <v>6.1000000000000006E-2</v>
      </c>
      <c r="E24" s="78">
        <v>0.03</v>
      </c>
      <c r="F24" s="78">
        <f>+'Combined Rate'!X25+'Other Taxes'!I25</f>
        <v>0.10670000000000002</v>
      </c>
      <c r="G24" s="78">
        <f>+'Combined Rate'!X25+'Other Taxes'!N25</f>
        <v>7.1000000000000008E-2</v>
      </c>
      <c r="H24" s="78">
        <f>+'Combined Rate'!X25+'Other Taxes'!M25</f>
        <v>8.6000000000000007E-2</v>
      </c>
      <c r="I24" s="78">
        <f>IF(D24='Combined Rate'!X25-'Combined Rate'!V25-'Combined Rate'!W25,0,'Combined Rate'!X25-'Combined Rate'!V25-'Combined Rate'!W25)</f>
        <v>0</v>
      </c>
    </row>
    <row r="25" spans="1:9" x14ac:dyDescent="0.2">
      <c r="A25" s="73" t="s">
        <v>70</v>
      </c>
      <c r="B25" s="74"/>
      <c r="C25" s="75" t="s">
        <v>71</v>
      </c>
      <c r="D25" s="76">
        <f>+'Combined Rate'!X26</f>
        <v>6.1000000000000006E-2</v>
      </c>
      <c r="E25" s="78">
        <v>0.03</v>
      </c>
      <c r="F25" s="78">
        <f>+'Combined Rate'!X26+'Other Taxes'!I26</f>
        <v>0.10670000000000002</v>
      </c>
      <c r="G25" s="78">
        <f>+'Combined Rate'!X26+'Other Taxes'!N26</f>
        <v>7.1000000000000008E-2</v>
      </c>
      <c r="H25" s="78">
        <f>+'Combined Rate'!X26+'Other Taxes'!M26</f>
        <v>8.6000000000000007E-2</v>
      </c>
      <c r="I25" s="78">
        <f>IF(D25='Combined Rate'!X26-'Combined Rate'!V26-'Combined Rate'!W26,0,'Combined Rate'!X26-'Combined Rate'!V26-'Combined Rate'!W26)</f>
        <v>0</v>
      </c>
    </row>
    <row r="26" spans="1:9" x14ac:dyDescent="0.2">
      <c r="A26" s="73" t="s">
        <v>72</v>
      </c>
      <c r="B26" s="74"/>
      <c r="C26" s="75" t="s">
        <v>73</v>
      </c>
      <c r="D26" s="76">
        <f>+'Combined Rate'!X27</f>
        <v>6.1000000000000006E-2</v>
      </c>
      <c r="E26" s="78">
        <v>0.03</v>
      </c>
      <c r="F26" s="78">
        <f>+'Combined Rate'!X27+'Other Taxes'!I27</f>
        <v>0.10670000000000002</v>
      </c>
      <c r="G26" s="78">
        <f>+'Combined Rate'!X27+'Other Taxes'!N27</f>
        <v>7.1000000000000008E-2</v>
      </c>
      <c r="H26" s="78">
        <f>+'Combined Rate'!X27+'Other Taxes'!M27</f>
        <v>8.6000000000000007E-2</v>
      </c>
      <c r="I26" s="78">
        <f>IF(D26='Combined Rate'!X27-'Combined Rate'!V27-'Combined Rate'!W27,0,'Combined Rate'!X27-'Combined Rate'!V27-'Combined Rate'!W27)</f>
        <v>0</v>
      </c>
    </row>
    <row r="27" spans="1:9" x14ac:dyDescent="0.2">
      <c r="A27" s="73" t="s">
        <v>74</v>
      </c>
      <c r="B27" s="74"/>
      <c r="C27" s="75" t="s">
        <v>75</v>
      </c>
      <c r="D27" s="76">
        <f>+'Combined Rate'!X28</f>
        <v>6.4000000000000001E-2</v>
      </c>
      <c r="E27" s="78">
        <v>0.03</v>
      </c>
      <c r="F27" s="78">
        <f>+'Combined Rate'!X28+'Other Taxes'!I28</f>
        <v>0.10970000000000001</v>
      </c>
      <c r="G27" s="78">
        <f>+'Combined Rate'!X28+'Other Taxes'!N28</f>
        <v>7.3999999999999996E-2</v>
      </c>
      <c r="H27" s="78">
        <f>+'Combined Rate'!X28+'Other Taxes'!M28</f>
        <v>8.8999999999999996E-2</v>
      </c>
      <c r="I27" s="78">
        <f>IF(D27='Combined Rate'!X28-'Combined Rate'!V28-'Combined Rate'!W28,0,'Combined Rate'!X28-'Combined Rate'!V28-'Combined Rate'!W28)</f>
        <v>0</v>
      </c>
    </row>
    <row r="28" spans="1:9" x14ac:dyDescent="0.2">
      <c r="A28" s="73" t="s">
        <v>76</v>
      </c>
      <c r="B28" s="74"/>
      <c r="C28" s="75" t="s">
        <v>77</v>
      </c>
      <c r="D28" s="76">
        <f>+'Combined Rate'!X29</f>
        <v>6.6500000000000004E-2</v>
      </c>
      <c r="E28" s="78">
        <v>0.03</v>
      </c>
      <c r="F28" s="78">
        <f>+'Combined Rate'!X29+'Other Taxes'!I29</f>
        <v>0.1222</v>
      </c>
      <c r="G28" s="78">
        <f>+'Combined Rate'!X29+'Other Taxes'!N29</f>
        <v>7.6499999999999999E-2</v>
      </c>
      <c r="H28" s="78">
        <f>+'Combined Rate'!X29+'Other Taxes'!M29</f>
        <v>9.1499999999999998E-2</v>
      </c>
      <c r="I28" s="78">
        <f>IF(D28='Combined Rate'!X29-'Combined Rate'!V29-'Combined Rate'!W29,0,'Combined Rate'!X29-'Combined Rate'!V29-'Combined Rate'!W29)</f>
        <v>0</v>
      </c>
    </row>
    <row r="29" spans="1:9" x14ac:dyDescent="0.2">
      <c r="A29" s="73" t="s">
        <v>78</v>
      </c>
      <c r="B29" s="74"/>
      <c r="C29" s="75" t="s">
        <v>79</v>
      </c>
      <c r="D29" s="76">
        <f>+'Combined Rate'!X30</f>
        <v>6.1000000000000006E-2</v>
      </c>
      <c r="E29" s="78">
        <v>0.03</v>
      </c>
      <c r="F29" s="78">
        <f>+'Combined Rate'!X30+'Other Taxes'!I30</f>
        <v>0.10670000000000002</v>
      </c>
      <c r="G29" s="78">
        <f>+'Combined Rate'!X30+'Other Taxes'!N30</f>
        <v>7.1000000000000008E-2</v>
      </c>
      <c r="H29" s="78">
        <f>+'Combined Rate'!X30+'Other Taxes'!M30</f>
        <v>8.6000000000000007E-2</v>
      </c>
      <c r="I29" s="78">
        <f>IF(D29='Combined Rate'!X30-'Combined Rate'!V30-'Combined Rate'!W30,0,'Combined Rate'!X30-'Combined Rate'!V30-'Combined Rate'!W30)</f>
        <v>0</v>
      </c>
    </row>
    <row r="30" spans="1:9" x14ac:dyDescent="0.2">
      <c r="A30" s="73" t="s">
        <v>80</v>
      </c>
      <c r="B30" s="74"/>
      <c r="C30" s="75" t="s">
        <v>81</v>
      </c>
      <c r="D30" s="76">
        <f>+'Combined Rate'!X31</f>
        <v>6.1000000000000006E-2</v>
      </c>
      <c r="E30" s="78">
        <v>0.03</v>
      </c>
      <c r="F30" s="78">
        <f>+'Combined Rate'!X31+'Other Taxes'!I31</f>
        <v>0.10670000000000002</v>
      </c>
      <c r="G30" s="78">
        <f>+'Combined Rate'!X31+'Other Taxes'!N31</f>
        <v>7.1000000000000008E-2</v>
      </c>
      <c r="H30" s="78">
        <f>+'Combined Rate'!X31+'Other Taxes'!M31</f>
        <v>8.6000000000000007E-2</v>
      </c>
      <c r="I30" s="78">
        <f>IF(D30='Combined Rate'!X31-'Combined Rate'!V31-'Combined Rate'!W31,0,'Combined Rate'!X31-'Combined Rate'!V31-'Combined Rate'!W31)</f>
        <v>0</v>
      </c>
    </row>
    <row r="31" spans="1:9" x14ac:dyDescent="0.2">
      <c r="A31" s="73" t="s">
        <v>82</v>
      </c>
      <c r="B31" s="74"/>
      <c r="C31" s="75" t="s">
        <v>83</v>
      </c>
      <c r="D31" s="76">
        <f>+'Combined Rate'!X32</f>
        <v>7.1000000000000008E-2</v>
      </c>
      <c r="E31" s="78">
        <v>0.03</v>
      </c>
      <c r="F31" s="78">
        <f>+'Combined Rate'!X32+'Other Taxes'!I32</f>
        <v>0.11670000000000001</v>
      </c>
      <c r="G31" s="78">
        <f>+'Combined Rate'!X32+'Other Taxes'!N32</f>
        <v>8.1000000000000003E-2</v>
      </c>
      <c r="H31" s="78">
        <f>+'Combined Rate'!X32+'Other Taxes'!M32</f>
        <v>9.6000000000000002E-2</v>
      </c>
      <c r="I31" s="78">
        <f>IF(D31='Combined Rate'!X32-'Combined Rate'!V32-'Combined Rate'!W32,0,'Combined Rate'!X32-'Combined Rate'!V32-'Combined Rate'!W32)</f>
        <v>0</v>
      </c>
    </row>
    <row r="32" spans="1:9" x14ac:dyDescent="0.2">
      <c r="A32" s="73" t="s">
        <v>84</v>
      </c>
      <c r="B32" s="74"/>
      <c r="C32" s="75" t="s">
        <v>85</v>
      </c>
      <c r="D32" s="76">
        <f>+'Combined Rate'!X33</f>
        <v>6.1000000000000006E-2</v>
      </c>
      <c r="E32" s="78">
        <v>0.03</v>
      </c>
      <c r="F32" s="78">
        <f>+'Combined Rate'!X33+'Other Taxes'!I33</f>
        <v>0.11670000000000001</v>
      </c>
      <c r="G32" s="78">
        <f>+'Combined Rate'!X33+'Other Taxes'!N33</f>
        <v>7.1000000000000008E-2</v>
      </c>
      <c r="H32" s="78">
        <f>+'Combined Rate'!X33+'Other Taxes'!M33</f>
        <v>8.6000000000000007E-2</v>
      </c>
      <c r="I32" s="78">
        <f>IF(D32='Combined Rate'!X33-'Combined Rate'!V33-'Combined Rate'!W33,0,'Combined Rate'!X33-'Combined Rate'!V33-'Combined Rate'!W33)</f>
        <v>0</v>
      </c>
    </row>
    <row r="33" spans="1:9" x14ac:dyDescent="0.2">
      <c r="A33" s="73" t="s">
        <v>86</v>
      </c>
      <c r="B33" s="74"/>
      <c r="C33" s="75" t="s">
        <v>87</v>
      </c>
      <c r="D33" s="76">
        <f>+'Combined Rate'!X34</f>
        <v>6.6500000000000004E-2</v>
      </c>
      <c r="E33" s="78">
        <v>0.03</v>
      </c>
      <c r="F33" s="78">
        <f>+'Combined Rate'!X34+'Other Taxes'!I34</f>
        <v>0.11220000000000001</v>
      </c>
      <c r="G33" s="78">
        <f>+'Combined Rate'!X34+'Other Taxes'!N34</f>
        <v>7.6499999999999999E-2</v>
      </c>
      <c r="H33" s="78">
        <f>+'Combined Rate'!X34+'Other Taxes'!M34</f>
        <v>9.1499999999999998E-2</v>
      </c>
      <c r="I33" s="78">
        <f>IF(D33='Combined Rate'!X34-'Combined Rate'!V34-'Combined Rate'!W34,0,'Combined Rate'!X34-'Combined Rate'!V34-'Combined Rate'!W34)</f>
        <v>0</v>
      </c>
    </row>
    <row r="34" spans="1:9" ht="6" customHeight="1" x14ac:dyDescent="0.2">
      <c r="A34" s="80"/>
      <c r="B34" s="81"/>
      <c r="C34" s="81"/>
      <c r="D34" s="82">
        <f>+'Combined Rate'!X35</f>
        <v>0</v>
      </c>
      <c r="E34" s="82"/>
      <c r="F34" s="82">
        <f>+'Combined Rate'!X35+'Other Taxes'!I35</f>
        <v>0</v>
      </c>
      <c r="G34" s="82">
        <f>+'Combined Rate'!X35+'Other Taxes'!N35</f>
        <v>0</v>
      </c>
      <c r="H34" s="82">
        <f>+'Combined Rate'!X35+'Other Taxes'!M35</f>
        <v>0</v>
      </c>
      <c r="I34" s="82">
        <f>IF(D34='Combined Rate'!X35-'Combined Rate'!V35-'Combined Rate'!W35,0,'Combined Rate'!X35-'Combined Rate'!V35-'Combined Rate'!W35)</f>
        <v>0</v>
      </c>
    </row>
    <row r="35" spans="1:9" x14ac:dyDescent="0.2">
      <c r="A35" s="73" t="s">
        <v>88</v>
      </c>
      <c r="B35" s="74"/>
      <c r="C35" s="75" t="s">
        <v>89</v>
      </c>
      <c r="D35" s="76">
        <f>+'Combined Rate'!X36</f>
        <v>6.7000000000000004E-2</v>
      </c>
      <c r="E35" s="78">
        <v>0.03</v>
      </c>
      <c r="F35" s="78">
        <f>+'Combined Rate'!X36+'Other Taxes'!I36</f>
        <v>0.11270000000000001</v>
      </c>
      <c r="G35" s="78">
        <f>+'Combined Rate'!X36+'Other Taxes'!N36</f>
        <v>7.6999999999999999E-2</v>
      </c>
      <c r="H35" s="78">
        <f>+'Combined Rate'!X36+'Other Taxes'!M36</f>
        <v>9.1999999999999998E-2</v>
      </c>
      <c r="I35" s="78">
        <f>IF(D35='Combined Rate'!X36-'Combined Rate'!V36-'Combined Rate'!W36,0,'Combined Rate'!X36-'Combined Rate'!V36-'Combined Rate'!W36)</f>
        <v>0</v>
      </c>
    </row>
    <row r="36" spans="1:9" x14ac:dyDescent="0.2">
      <c r="A36" s="73" t="s">
        <v>90</v>
      </c>
      <c r="B36" s="74"/>
      <c r="C36" s="75" t="s">
        <v>91</v>
      </c>
      <c r="D36" s="76">
        <f>+'Combined Rate'!X37</f>
        <v>6.7000000000000004E-2</v>
      </c>
      <c r="E36" s="78">
        <v>0.03</v>
      </c>
      <c r="F36" s="78">
        <f>+'Combined Rate'!X37+'Other Taxes'!I37</f>
        <v>0.11270000000000001</v>
      </c>
      <c r="G36" s="78">
        <f>+'Combined Rate'!X37+'Other Taxes'!N37</f>
        <v>7.6999999999999999E-2</v>
      </c>
      <c r="H36" s="78">
        <f>+'Combined Rate'!X37+'Other Taxes'!M37</f>
        <v>9.1999999999999998E-2</v>
      </c>
      <c r="I36" s="78">
        <f>IF(D36='Combined Rate'!X37-'Combined Rate'!V37-'Combined Rate'!W37,0,'Combined Rate'!X37-'Combined Rate'!V37-'Combined Rate'!W37)</f>
        <v>0</v>
      </c>
    </row>
    <row r="37" spans="1:9" x14ac:dyDescent="0.2">
      <c r="A37" s="73" t="s">
        <v>92</v>
      </c>
      <c r="B37" s="74"/>
      <c r="C37" s="75" t="s">
        <v>93</v>
      </c>
      <c r="D37" s="76">
        <f>+'Combined Rate'!X38</f>
        <v>6.7000000000000004E-2</v>
      </c>
      <c r="E37" s="78">
        <v>0.03</v>
      </c>
      <c r="F37" s="78">
        <f>+'Combined Rate'!X38+'Other Taxes'!I38</f>
        <v>0.11270000000000001</v>
      </c>
      <c r="G37" s="78">
        <f>+'Combined Rate'!X38+'Other Taxes'!N38</f>
        <v>7.6999999999999999E-2</v>
      </c>
      <c r="H37" s="78">
        <f>+'Combined Rate'!X38+'Other Taxes'!M38</f>
        <v>9.1999999999999998E-2</v>
      </c>
      <c r="I37" s="78">
        <f>IF(D37='Combined Rate'!X38-'Combined Rate'!V38-'Combined Rate'!W38,0,'Combined Rate'!X38-'Combined Rate'!V38-'Combined Rate'!W38)</f>
        <v>0</v>
      </c>
    </row>
    <row r="38" spans="1:9" x14ac:dyDescent="0.2">
      <c r="A38" s="73" t="s">
        <v>94</v>
      </c>
      <c r="B38" s="74"/>
      <c r="C38" s="75" t="s">
        <v>95</v>
      </c>
      <c r="D38" s="76">
        <f>+'Combined Rate'!X39</f>
        <v>6.7000000000000004E-2</v>
      </c>
      <c r="E38" s="78">
        <v>0.03</v>
      </c>
      <c r="F38" s="78">
        <f>+'Combined Rate'!X39+'Other Taxes'!I39</f>
        <v>0.11270000000000001</v>
      </c>
      <c r="G38" s="78">
        <f>+'Combined Rate'!X39+'Other Taxes'!N39</f>
        <v>7.6999999999999999E-2</v>
      </c>
      <c r="H38" s="78">
        <f>+'Combined Rate'!X39+'Other Taxes'!M39</f>
        <v>9.1999999999999998E-2</v>
      </c>
      <c r="I38" s="78">
        <f>IF(D38='Combined Rate'!X39-'Combined Rate'!V39-'Combined Rate'!W39,0,'Combined Rate'!X39-'Combined Rate'!V39-'Combined Rate'!W39)</f>
        <v>0</v>
      </c>
    </row>
    <row r="39" spans="1:9" x14ac:dyDescent="0.2">
      <c r="A39" s="73" t="s">
        <v>96</v>
      </c>
      <c r="B39" s="74"/>
      <c r="C39" s="75" t="s">
        <v>97</v>
      </c>
      <c r="D39" s="76">
        <f>+'Combined Rate'!X40</f>
        <v>6.9500000000000006E-2</v>
      </c>
      <c r="E39" s="78">
        <v>0.03</v>
      </c>
      <c r="F39" s="78">
        <f>+'Combined Rate'!X40+'Other Taxes'!I40</f>
        <v>0.11520000000000001</v>
      </c>
      <c r="G39" s="78">
        <f>+'Combined Rate'!X40+'Other Taxes'!N40</f>
        <v>7.9500000000000001E-2</v>
      </c>
      <c r="H39" s="78">
        <f>+'Combined Rate'!X40+'Other Taxes'!M40</f>
        <v>9.4500000000000001E-2</v>
      </c>
      <c r="I39" s="78">
        <f>IF(D39='Combined Rate'!X40-'Combined Rate'!V40-'Combined Rate'!W40,0,'Combined Rate'!X40-'Combined Rate'!V40-'Combined Rate'!W40)</f>
        <v>0</v>
      </c>
    </row>
    <row r="40" spans="1:9" x14ac:dyDescent="0.2">
      <c r="A40" s="73" t="s">
        <v>98</v>
      </c>
      <c r="B40" s="74"/>
      <c r="C40" s="75" t="s">
        <v>99</v>
      </c>
      <c r="D40" s="76">
        <f>+'Combined Rate'!X41</f>
        <v>7.0000000000000007E-2</v>
      </c>
      <c r="E40" s="78">
        <v>0.03</v>
      </c>
      <c r="F40" s="78">
        <f>+'Combined Rate'!X41+'Other Taxes'!I41</f>
        <v>0.11570000000000001</v>
      </c>
      <c r="G40" s="78">
        <f>+'Combined Rate'!X41+'Other Taxes'!N41</f>
        <v>0.08</v>
      </c>
      <c r="H40" s="78">
        <f>+'Combined Rate'!X41+'Other Taxes'!M41</f>
        <v>9.5000000000000001E-2</v>
      </c>
      <c r="I40" s="78">
        <f>IF(D40='Combined Rate'!X41-'Combined Rate'!V41-'Combined Rate'!W41,0,'Combined Rate'!X41-'Combined Rate'!V41-'Combined Rate'!W41)</f>
        <v>0</v>
      </c>
    </row>
    <row r="41" spans="1:9" x14ac:dyDescent="0.2">
      <c r="A41" s="73" t="s">
        <v>100</v>
      </c>
      <c r="B41" s="74"/>
      <c r="C41" s="75" t="s">
        <v>101</v>
      </c>
      <c r="D41" s="76">
        <f>+'Combined Rate'!X42</f>
        <v>6.9500000000000006E-2</v>
      </c>
      <c r="E41" s="78">
        <v>0.03</v>
      </c>
      <c r="F41" s="78">
        <f>+'Combined Rate'!X42+'Other Taxes'!I42</f>
        <v>0.11520000000000001</v>
      </c>
      <c r="G41" s="78">
        <f>+'Combined Rate'!X42+'Other Taxes'!N42</f>
        <v>7.9500000000000001E-2</v>
      </c>
      <c r="H41" s="78">
        <f>+'Combined Rate'!X42+'Other Taxes'!M42</f>
        <v>9.4500000000000001E-2</v>
      </c>
      <c r="I41" s="78">
        <f>IF(D41='Combined Rate'!X42-'Combined Rate'!V42-'Combined Rate'!W42,0,'Combined Rate'!X42-'Combined Rate'!V42-'Combined Rate'!W42)</f>
        <v>0</v>
      </c>
    </row>
    <row r="42" spans="1:9" x14ac:dyDescent="0.2">
      <c r="A42" s="73" t="s">
        <v>102</v>
      </c>
      <c r="B42" s="74"/>
      <c r="C42" s="75" t="s">
        <v>103</v>
      </c>
      <c r="D42" s="76">
        <f>+'Combined Rate'!X43</f>
        <v>7.0000000000000007E-2</v>
      </c>
      <c r="E42" s="78">
        <v>0.03</v>
      </c>
      <c r="F42" s="78">
        <f>+'Combined Rate'!X43+'Other Taxes'!I43</f>
        <v>0.12570000000000001</v>
      </c>
      <c r="G42" s="78">
        <f>+'Combined Rate'!X43+'Other Taxes'!N43</f>
        <v>0.08</v>
      </c>
      <c r="H42" s="78">
        <f>+'Combined Rate'!X43+'Other Taxes'!M43</f>
        <v>9.5000000000000001E-2</v>
      </c>
      <c r="I42" s="78">
        <f>IF(D42='Combined Rate'!X43-'Combined Rate'!V43-'Combined Rate'!W43,0,'Combined Rate'!X43-'Combined Rate'!V43-'Combined Rate'!W43)</f>
        <v>0</v>
      </c>
    </row>
    <row r="43" spans="1:9" x14ac:dyDescent="0.2">
      <c r="A43" s="73" t="s">
        <v>104</v>
      </c>
      <c r="B43" s="74"/>
      <c r="C43" s="75" t="s">
        <v>105</v>
      </c>
      <c r="D43" s="76">
        <f>+'Combined Rate'!X44</f>
        <v>6.7000000000000004E-2</v>
      </c>
      <c r="E43" s="78">
        <v>0.03</v>
      </c>
      <c r="F43" s="78">
        <f>+'Combined Rate'!X44+'Other Taxes'!I44</f>
        <v>0.11270000000000001</v>
      </c>
      <c r="G43" s="78">
        <f>+'Combined Rate'!X44+'Other Taxes'!N44</f>
        <v>7.6999999999999999E-2</v>
      </c>
      <c r="H43" s="78">
        <f>+'Combined Rate'!X44+'Other Taxes'!M44</f>
        <v>9.1999999999999998E-2</v>
      </c>
      <c r="I43" s="78">
        <f>IF(D43='Combined Rate'!X44-'Combined Rate'!V44-'Combined Rate'!W44,0,'Combined Rate'!X44-'Combined Rate'!V44-'Combined Rate'!W44)</f>
        <v>0</v>
      </c>
    </row>
    <row r="44" spans="1:9" x14ac:dyDescent="0.2">
      <c r="A44" s="73" t="s">
        <v>106</v>
      </c>
      <c r="B44" s="74"/>
      <c r="C44" s="75" t="s">
        <v>107</v>
      </c>
      <c r="D44" s="76">
        <f>+'Combined Rate'!X45</f>
        <v>6.9500000000000006E-2</v>
      </c>
      <c r="E44" s="78">
        <v>0.03</v>
      </c>
      <c r="F44" s="78">
        <f>+'Combined Rate'!X45+'Other Taxes'!I45</f>
        <v>0.11520000000000001</v>
      </c>
      <c r="G44" s="78">
        <f>+'Combined Rate'!X45+'Other Taxes'!N45</f>
        <v>7.9500000000000001E-2</v>
      </c>
      <c r="H44" s="78">
        <f>+'Combined Rate'!X45+'Other Taxes'!M45</f>
        <v>9.4500000000000001E-2</v>
      </c>
      <c r="I44" s="78">
        <f>IF(D44='Combined Rate'!X45-'Combined Rate'!V45-'Combined Rate'!W45,0,'Combined Rate'!X45-'Combined Rate'!V45-'Combined Rate'!W45)</f>
        <v>0</v>
      </c>
    </row>
    <row r="45" spans="1:9" x14ac:dyDescent="0.2">
      <c r="A45" s="73" t="s">
        <v>108</v>
      </c>
      <c r="B45" s="74"/>
      <c r="C45" s="75" t="s">
        <v>109</v>
      </c>
      <c r="D45" s="76">
        <f>+'Combined Rate'!X46</f>
        <v>6.7000000000000004E-2</v>
      </c>
      <c r="E45" s="78">
        <v>0.03</v>
      </c>
      <c r="F45" s="78">
        <f>+'Combined Rate'!X46+'Other Taxes'!I46</f>
        <v>0.11270000000000001</v>
      </c>
      <c r="G45" s="78">
        <f>+'Combined Rate'!X46+'Other Taxes'!N46</f>
        <v>7.6999999999999999E-2</v>
      </c>
      <c r="H45" s="78">
        <f>+'Combined Rate'!X46+'Other Taxes'!M46</f>
        <v>9.1999999999999998E-2</v>
      </c>
      <c r="I45" s="78">
        <f>IF(D45='Combined Rate'!X46-'Combined Rate'!V46-'Combined Rate'!W46,0,'Combined Rate'!X46-'Combined Rate'!V46-'Combined Rate'!W46)</f>
        <v>0</v>
      </c>
    </row>
    <row r="46" spans="1:9" x14ac:dyDescent="0.2">
      <c r="A46" s="73" t="s">
        <v>110</v>
      </c>
      <c r="B46" s="74"/>
      <c r="C46" s="75" t="s">
        <v>111</v>
      </c>
      <c r="D46" s="76">
        <f>+'Combined Rate'!X47</f>
        <v>7.0000000000000007E-2</v>
      </c>
      <c r="E46" s="78">
        <v>0.03</v>
      </c>
      <c r="F46" s="78">
        <f>+'Combined Rate'!X47+'Other Taxes'!I47</f>
        <v>0.12570000000000001</v>
      </c>
      <c r="G46" s="78">
        <f>+'Combined Rate'!X47+'Other Taxes'!N47</f>
        <v>0.08</v>
      </c>
      <c r="H46" s="78">
        <f>+'Combined Rate'!X47+'Other Taxes'!M47</f>
        <v>9.5000000000000001E-2</v>
      </c>
      <c r="I46" s="78">
        <f>IF(D46='Combined Rate'!X47-'Combined Rate'!V47-'Combined Rate'!W47,0,'Combined Rate'!X47-'Combined Rate'!V47-'Combined Rate'!W47)</f>
        <v>0</v>
      </c>
    </row>
    <row r="47" spans="1:9" x14ac:dyDescent="0.2">
      <c r="A47" s="73" t="s">
        <v>112</v>
      </c>
      <c r="B47" s="74"/>
      <c r="C47" s="75" t="s">
        <v>113</v>
      </c>
      <c r="D47" s="76">
        <f>+'Combined Rate'!X48</f>
        <v>6.7000000000000004E-2</v>
      </c>
      <c r="E47" s="78">
        <v>0.03</v>
      </c>
      <c r="F47" s="78">
        <f>+'Combined Rate'!X48+'Other Taxes'!I48</f>
        <v>0.11270000000000001</v>
      </c>
      <c r="G47" s="78">
        <f>+'Combined Rate'!X48+'Other Taxes'!N48</f>
        <v>7.6999999999999999E-2</v>
      </c>
      <c r="H47" s="78">
        <f>+'Combined Rate'!X48+'Other Taxes'!M48</f>
        <v>9.1999999999999998E-2</v>
      </c>
      <c r="I47" s="78">
        <f>IF(D47='Combined Rate'!X48-'Combined Rate'!V48-'Combined Rate'!W48,0,'Combined Rate'!X48-'Combined Rate'!V48-'Combined Rate'!W48)</f>
        <v>0</v>
      </c>
    </row>
    <row r="48" spans="1:9" x14ac:dyDescent="0.2">
      <c r="A48" s="73" t="s">
        <v>114</v>
      </c>
      <c r="B48" s="74"/>
      <c r="C48" s="75" t="s">
        <v>115</v>
      </c>
      <c r="D48" s="76">
        <f>+'Combined Rate'!X49</f>
        <v>7.0000000000000007E-2</v>
      </c>
      <c r="E48" s="78">
        <v>0.03</v>
      </c>
      <c r="F48" s="78">
        <f>+'Combined Rate'!X49+'Other Taxes'!I49</f>
        <v>0.11570000000000001</v>
      </c>
      <c r="G48" s="78">
        <f>+'Combined Rate'!X49+'Other Taxes'!N49</f>
        <v>0.08</v>
      </c>
      <c r="H48" s="78">
        <f>+'Combined Rate'!X49+'Other Taxes'!M49</f>
        <v>9.5000000000000001E-2</v>
      </c>
      <c r="I48" s="78">
        <f>IF(D48='Combined Rate'!X49-'Combined Rate'!V49-'Combined Rate'!W49,0,'Combined Rate'!X49-'Combined Rate'!V49-'Combined Rate'!W49)</f>
        <v>0</v>
      </c>
    </row>
    <row r="49" spans="1:9" x14ac:dyDescent="0.2">
      <c r="A49" s="73" t="s">
        <v>116</v>
      </c>
      <c r="B49" s="74"/>
      <c r="C49" s="75" t="s">
        <v>117</v>
      </c>
      <c r="D49" s="76">
        <f>+'Combined Rate'!X50</f>
        <v>7.0000000000000007E-2</v>
      </c>
      <c r="E49" s="78">
        <v>0.03</v>
      </c>
      <c r="F49" s="78">
        <f>+'Combined Rate'!X50+'Other Taxes'!I50</f>
        <v>0.11570000000000001</v>
      </c>
      <c r="G49" s="78">
        <f>+'Combined Rate'!X50+'Other Taxes'!N50</f>
        <v>0.08</v>
      </c>
      <c r="H49" s="78">
        <f>+'Combined Rate'!X50+'Other Taxes'!M50</f>
        <v>9.5000000000000001E-2</v>
      </c>
      <c r="I49" s="78">
        <f>IF(D49='Combined Rate'!X50-'Combined Rate'!V50-'Combined Rate'!W50,0,'Combined Rate'!X50-'Combined Rate'!V50-'Combined Rate'!W50)</f>
        <v>0</v>
      </c>
    </row>
    <row r="50" spans="1:9" x14ac:dyDescent="0.2">
      <c r="A50" s="73" t="s">
        <v>118</v>
      </c>
      <c r="B50" s="74"/>
      <c r="C50" s="75" t="s">
        <v>119</v>
      </c>
      <c r="D50" s="76">
        <f>+'Combined Rate'!X51</f>
        <v>7.0000000000000007E-2</v>
      </c>
      <c r="E50" s="78">
        <v>0.03</v>
      </c>
      <c r="F50" s="78">
        <f>+'Combined Rate'!X51+'Other Taxes'!I51</f>
        <v>0.11570000000000001</v>
      </c>
      <c r="G50" s="78">
        <f>+'Combined Rate'!X51+'Other Taxes'!N51</f>
        <v>0.08</v>
      </c>
      <c r="H50" s="78">
        <f>+'Combined Rate'!X51+'Other Taxes'!M51</f>
        <v>9.5000000000000001E-2</v>
      </c>
      <c r="I50" s="78">
        <f>IF(D50='Combined Rate'!X51-'Combined Rate'!V51-'Combined Rate'!W51,0,'Combined Rate'!X51-'Combined Rate'!V51-'Combined Rate'!W51)</f>
        <v>0</v>
      </c>
    </row>
    <row r="51" spans="1:9" x14ac:dyDescent="0.2">
      <c r="A51" s="73" t="s">
        <v>120</v>
      </c>
      <c r="B51" s="74"/>
      <c r="C51" s="75" t="s">
        <v>121</v>
      </c>
      <c r="D51" s="76">
        <f>+'Combined Rate'!X52</f>
        <v>7.0000000000000007E-2</v>
      </c>
      <c r="E51" s="78">
        <v>0.03</v>
      </c>
      <c r="F51" s="78">
        <f>+'Combined Rate'!X52+'Other Taxes'!I52</f>
        <v>0.11570000000000001</v>
      </c>
      <c r="G51" s="78">
        <f>+'Combined Rate'!X52+'Other Taxes'!N52</f>
        <v>0.08</v>
      </c>
      <c r="H51" s="78">
        <f>+'Combined Rate'!X52+'Other Taxes'!M52</f>
        <v>9.5000000000000001E-2</v>
      </c>
      <c r="I51" s="78">
        <f>IF(D51='Combined Rate'!X52-'Combined Rate'!V52-'Combined Rate'!W52,0,'Combined Rate'!X52-'Combined Rate'!V52-'Combined Rate'!W52)</f>
        <v>0</v>
      </c>
    </row>
    <row r="52" spans="1:9" x14ac:dyDescent="0.2">
      <c r="A52" s="73" t="s">
        <v>122</v>
      </c>
      <c r="B52" s="74"/>
      <c r="C52" s="75" t="s">
        <v>123</v>
      </c>
      <c r="D52" s="76">
        <f>+'Combined Rate'!X53</f>
        <v>6.7000000000000004E-2</v>
      </c>
      <c r="E52" s="78">
        <v>0.03</v>
      </c>
      <c r="F52" s="78">
        <f>+'Combined Rate'!X53+'Other Taxes'!I53</f>
        <v>0.11270000000000001</v>
      </c>
      <c r="G52" s="78">
        <f>+'Combined Rate'!X53+'Other Taxes'!N53</f>
        <v>7.6999999999999999E-2</v>
      </c>
      <c r="H52" s="78">
        <f>+'Combined Rate'!X53+'Other Taxes'!M53</f>
        <v>9.1999999999999998E-2</v>
      </c>
      <c r="I52" s="78">
        <f>IF(D52='Combined Rate'!X53-'Combined Rate'!V53-'Combined Rate'!W53,0,'Combined Rate'!X53-'Combined Rate'!V53-'Combined Rate'!W53)</f>
        <v>0</v>
      </c>
    </row>
    <row r="53" spans="1:9" x14ac:dyDescent="0.2">
      <c r="A53" s="73" t="s">
        <v>124</v>
      </c>
      <c r="B53" s="74"/>
      <c r="C53" s="75" t="s">
        <v>125</v>
      </c>
      <c r="D53" s="76">
        <f>+'Combined Rate'!X54</f>
        <v>6.7000000000000004E-2</v>
      </c>
      <c r="E53" s="78">
        <v>0.03</v>
      </c>
      <c r="F53" s="78">
        <f>+'Combined Rate'!X54+'Other Taxes'!I54</f>
        <v>0.11270000000000001</v>
      </c>
      <c r="G53" s="78">
        <f>+'Combined Rate'!X54+'Other Taxes'!N54</f>
        <v>7.6999999999999999E-2</v>
      </c>
      <c r="H53" s="78">
        <f>+'Combined Rate'!X54+'Other Taxes'!M54</f>
        <v>9.1999999999999998E-2</v>
      </c>
      <c r="I53" s="78">
        <f>IF(D53='Combined Rate'!X54-'Combined Rate'!V54-'Combined Rate'!W54,0,'Combined Rate'!X54-'Combined Rate'!V54-'Combined Rate'!W54)</f>
        <v>0</v>
      </c>
    </row>
    <row r="54" spans="1:9" x14ac:dyDescent="0.2">
      <c r="A54" s="73" t="s">
        <v>126</v>
      </c>
      <c r="B54" s="74"/>
      <c r="C54" s="75" t="s">
        <v>127</v>
      </c>
      <c r="D54" s="76">
        <f>+'Combined Rate'!X55</f>
        <v>7.0000000000000007E-2</v>
      </c>
      <c r="E54" s="78">
        <v>0.03</v>
      </c>
      <c r="F54" s="78">
        <f>+'Combined Rate'!X55+'Other Taxes'!I55</f>
        <v>0.11570000000000001</v>
      </c>
      <c r="G54" s="78">
        <f>+'Combined Rate'!X55+'Other Taxes'!N55</f>
        <v>0.08</v>
      </c>
      <c r="H54" s="78">
        <f>+'Combined Rate'!X55+'Other Taxes'!M55</f>
        <v>9.5000000000000001E-2</v>
      </c>
      <c r="I54" s="78">
        <f>IF(D54='Combined Rate'!X55-'Combined Rate'!V55-'Combined Rate'!W55,0,'Combined Rate'!X55-'Combined Rate'!V55-'Combined Rate'!W55)</f>
        <v>0</v>
      </c>
    </row>
    <row r="55" spans="1:9" x14ac:dyDescent="0.2">
      <c r="A55" s="73" t="s">
        <v>610</v>
      </c>
      <c r="B55" s="83" t="s">
        <v>228</v>
      </c>
      <c r="C55" s="84" t="s">
        <v>611</v>
      </c>
      <c r="D55" s="76">
        <f>+'Combined Rate'!X56</f>
        <v>6.9500000000000006E-2</v>
      </c>
      <c r="E55" s="78">
        <v>0.03</v>
      </c>
      <c r="F55" s="78">
        <f>+'Combined Rate'!X56+'Other Taxes'!I56</f>
        <v>0.11520000000000001</v>
      </c>
      <c r="G55" s="78">
        <f>+'Combined Rate'!X56+'Other Taxes'!N56</f>
        <v>7.9500000000000001E-2</v>
      </c>
      <c r="H55" s="78">
        <f>+'Combined Rate'!X56+'Other Taxes'!M56</f>
        <v>9.4500000000000001E-2</v>
      </c>
      <c r="I55" s="78">
        <f>IF(D55='Combined Rate'!X56-'Combined Rate'!V56-'Combined Rate'!W56,0,'Combined Rate'!X56-'Combined Rate'!V56-'Combined Rate'!W56)</f>
        <v>0</v>
      </c>
    </row>
    <row r="56" spans="1:9" ht="6" customHeight="1" x14ac:dyDescent="0.2">
      <c r="A56" s="80"/>
      <c r="B56" s="81"/>
      <c r="C56" s="81"/>
      <c r="D56" s="82">
        <f>+'Combined Rate'!X57</f>
        <v>0</v>
      </c>
      <c r="E56" s="82"/>
      <c r="F56" s="82">
        <f>+'Combined Rate'!X57+'Other Taxes'!I57</f>
        <v>0</v>
      </c>
      <c r="G56" s="82">
        <f>+'Combined Rate'!X57+'Other Taxes'!N57</f>
        <v>0</v>
      </c>
      <c r="H56" s="82">
        <f>+'Combined Rate'!X57+'Other Taxes'!M57</f>
        <v>0</v>
      </c>
      <c r="I56" s="82">
        <f>IF(D56='Combined Rate'!X57-'Combined Rate'!V57-'Combined Rate'!W57,0,'Combined Rate'!X57-'Combined Rate'!V57-'Combined Rate'!W57)</f>
        <v>0</v>
      </c>
    </row>
    <row r="57" spans="1:9" x14ac:dyDescent="0.2">
      <c r="A57" s="73" t="s">
        <v>128</v>
      </c>
      <c r="B57" s="74"/>
      <c r="C57" s="75" t="s">
        <v>129</v>
      </c>
      <c r="D57" s="76">
        <f>+'Combined Rate'!X58</f>
        <v>6.3500000000000001E-2</v>
      </c>
      <c r="E57" s="78">
        <v>0.03</v>
      </c>
      <c r="F57" s="78">
        <f>+'Combined Rate'!X58+'Other Taxes'!I58</f>
        <v>0.10920000000000001</v>
      </c>
      <c r="G57" s="78">
        <f>+'Combined Rate'!X58+'Other Taxes'!N58</f>
        <v>7.3499999999999996E-2</v>
      </c>
      <c r="H57" s="78">
        <f>+'Combined Rate'!X58+'Other Taxes'!M58</f>
        <v>8.8499999999999995E-2</v>
      </c>
      <c r="I57" s="78">
        <f>IF(D57='Combined Rate'!X58-'Combined Rate'!V58-'Combined Rate'!W58,0,'Combined Rate'!X58-'Combined Rate'!V58-'Combined Rate'!W58)</f>
        <v>0</v>
      </c>
    </row>
    <row r="58" spans="1:9" x14ac:dyDescent="0.2">
      <c r="A58" s="73" t="s">
        <v>130</v>
      </c>
      <c r="B58" s="74"/>
      <c r="C58" s="75" t="s">
        <v>131</v>
      </c>
      <c r="D58" s="76">
        <f>+'Combined Rate'!X59</f>
        <v>6.4500000000000002E-2</v>
      </c>
      <c r="E58" s="78">
        <v>0.03</v>
      </c>
      <c r="F58" s="78">
        <f>+'Combined Rate'!X59+'Other Taxes'!I59</f>
        <v>0.1202</v>
      </c>
      <c r="G58" s="78">
        <f>+'Combined Rate'!X59+'Other Taxes'!N59</f>
        <v>7.4499999999999997E-2</v>
      </c>
      <c r="H58" s="78">
        <f>+'Combined Rate'!X59+'Other Taxes'!M59</f>
        <v>8.9499999999999996E-2</v>
      </c>
      <c r="I58" s="78">
        <f>IF(D58='Combined Rate'!X59-'Combined Rate'!V59-'Combined Rate'!W59,0,'Combined Rate'!X59-'Combined Rate'!V59-'Combined Rate'!W59)</f>
        <v>0</v>
      </c>
    </row>
    <row r="59" spans="1:9" x14ac:dyDescent="0.2">
      <c r="A59" s="73" t="s">
        <v>132</v>
      </c>
      <c r="B59" s="74"/>
      <c r="C59" s="75" t="s">
        <v>133</v>
      </c>
      <c r="D59" s="76">
        <f>+'Combined Rate'!X60</f>
        <v>6.7500000000000004E-2</v>
      </c>
      <c r="E59" s="78">
        <v>0.03</v>
      </c>
      <c r="F59" s="78">
        <f>+'Combined Rate'!X60+'Other Taxes'!I60</f>
        <v>0.1232</v>
      </c>
      <c r="G59" s="78">
        <f>+'Combined Rate'!X60+'Other Taxes'!N60</f>
        <v>7.7499999999999999E-2</v>
      </c>
      <c r="H59" s="78">
        <f>+'Combined Rate'!X60+'Other Taxes'!M60</f>
        <v>9.2499999999999999E-2</v>
      </c>
      <c r="I59" s="78">
        <f>IF(D59='Combined Rate'!X60-'Combined Rate'!V60-'Combined Rate'!W60,0,'Combined Rate'!X60-'Combined Rate'!V60-'Combined Rate'!W60)</f>
        <v>0</v>
      </c>
    </row>
    <row r="60" spans="1:9" x14ac:dyDescent="0.2">
      <c r="A60" s="73" t="s">
        <v>134</v>
      </c>
      <c r="B60" s="74"/>
      <c r="C60" s="75" t="s">
        <v>135</v>
      </c>
      <c r="D60" s="76">
        <f>+'Combined Rate'!X61</f>
        <v>6.3500000000000001E-2</v>
      </c>
      <c r="E60" s="78">
        <v>0.03</v>
      </c>
      <c r="F60" s="78">
        <f>+'Combined Rate'!X61+'Other Taxes'!I61</f>
        <v>0.10920000000000001</v>
      </c>
      <c r="G60" s="78">
        <f>+'Combined Rate'!X61+'Other Taxes'!N61</f>
        <v>7.3499999999999996E-2</v>
      </c>
      <c r="H60" s="78">
        <f>+'Combined Rate'!X61+'Other Taxes'!M61</f>
        <v>8.8499999999999995E-2</v>
      </c>
      <c r="I60" s="78">
        <f>IF(D60='Combined Rate'!X61-'Combined Rate'!V61-'Combined Rate'!W61,0,'Combined Rate'!X61-'Combined Rate'!V61-'Combined Rate'!W61)</f>
        <v>0</v>
      </c>
    </row>
    <row r="61" spans="1:9" x14ac:dyDescent="0.2">
      <c r="A61" s="73" t="s">
        <v>136</v>
      </c>
      <c r="B61" s="74"/>
      <c r="C61" s="75" t="s">
        <v>137</v>
      </c>
      <c r="D61" s="76">
        <f>+'Combined Rate'!X62</f>
        <v>6.6500000000000004E-2</v>
      </c>
      <c r="E61" s="78">
        <v>0.03</v>
      </c>
      <c r="F61" s="78">
        <f>+'Combined Rate'!X62+'Other Taxes'!I62</f>
        <v>0.11220000000000001</v>
      </c>
      <c r="G61" s="78">
        <f>+'Combined Rate'!X62+'Other Taxes'!N62</f>
        <v>7.6499999999999999E-2</v>
      </c>
      <c r="H61" s="78">
        <f>+'Combined Rate'!X62+'Other Taxes'!M62</f>
        <v>9.1499999999999998E-2</v>
      </c>
      <c r="I61" s="78">
        <f>IF(D61='Combined Rate'!X62-'Combined Rate'!V62-'Combined Rate'!W62,0,'Combined Rate'!X62-'Combined Rate'!V62-'Combined Rate'!W62)</f>
        <v>0</v>
      </c>
    </row>
    <row r="62" spans="1:9" x14ac:dyDescent="0.2">
      <c r="A62" s="73" t="s">
        <v>138</v>
      </c>
      <c r="B62" s="74"/>
      <c r="C62" s="75" t="s">
        <v>139</v>
      </c>
      <c r="D62" s="76">
        <f>+'Combined Rate'!X63</f>
        <v>6.3500000000000001E-2</v>
      </c>
      <c r="E62" s="78">
        <v>0.03</v>
      </c>
      <c r="F62" s="78">
        <f>+'Combined Rate'!X63+'Other Taxes'!I63</f>
        <v>0.10920000000000001</v>
      </c>
      <c r="G62" s="78">
        <f>+'Combined Rate'!X63+'Other Taxes'!N63</f>
        <v>7.3499999999999996E-2</v>
      </c>
      <c r="H62" s="78">
        <f>+'Combined Rate'!X63+'Other Taxes'!M63</f>
        <v>8.8499999999999995E-2</v>
      </c>
      <c r="I62" s="78">
        <f>IF(D62='Combined Rate'!X63-'Combined Rate'!V63-'Combined Rate'!W63,0,'Combined Rate'!X63-'Combined Rate'!V63-'Combined Rate'!W63)</f>
        <v>0</v>
      </c>
    </row>
    <row r="63" spans="1:9" ht="6" customHeight="1" x14ac:dyDescent="0.2">
      <c r="A63" s="80"/>
      <c r="B63" s="81"/>
      <c r="C63" s="81"/>
      <c r="D63" s="82">
        <f>+'Combined Rate'!X64</f>
        <v>0</v>
      </c>
      <c r="E63" s="82"/>
      <c r="F63" s="82">
        <f>+'Combined Rate'!X64+'Other Taxes'!I64</f>
        <v>0</v>
      </c>
      <c r="G63" s="82">
        <f>+'Combined Rate'!X64+'Other Taxes'!N64</f>
        <v>0</v>
      </c>
      <c r="H63" s="82">
        <f>+'Combined Rate'!X64+'Other Taxes'!M64</f>
        <v>0</v>
      </c>
      <c r="I63" s="82">
        <f>IF(D63='Combined Rate'!X64-'Combined Rate'!V64-'Combined Rate'!W64,0,'Combined Rate'!X64-'Combined Rate'!V64-'Combined Rate'!W64)</f>
        <v>0</v>
      </c>
    </row>
    <row r="64" spans="1:9" x14ac:dyDescent="0.2">
      <c r="A64" s="73" t="s">
        <v>140</v>
      </c>
      <c r="B64" s="74"/>
      <c r="C64" s="75" t="s">
        <v>141</v>
      </c>
      <c r="D64" s="76">
        <f>+'Combined Rate'!X65</f>
        <v>7.3499999999999996E-2</v>
      </c>
      <c r="E64" s="78">
        <v>0.03</v>
      </c>
      <c r="F64" s="78">
        <f>+'Combined Rate'!X65+'Other Taxes'!I65</f>
        <v>0.1192</v>
      </c>
      <c r="G64" s="78">
        <f>+'Combined Rate'!X65+'Other Taxes'!N65</f>
        <v>8.3499999999999991E-2</v>
      </c>
      <c r="H64" s="78">
        <f>+'Combined Rate'!X65+'Other Taxes'!M65</f>
        <v>9.8500000000000004E-2</v>
      </c>
      <c r="I64" s="78">
        <f>IF(D64='Combined Rate'!X65-'Combined Rate'!V65-'Combined Rate'!W65,0,'Combined Rate'!X65-'Combined Rate'!V65-'Combined Rate'!W65)</f>
        <v>0</v>
      </c>
    </row>
    <row r="65" spans="1:9" x14ac:dyDescent="0.2">
      <c r="A65" s="73" t="s">
        <v>1127</v>
      </c>
      <c r="B65" s="74"/>
      <c r="C65" s="75" t="s">
        <v>1128</v>
      </c>
      <c r="D65" s="76">
        <f>+'Combined Rate'!X66</f>
        <v>8.4499999999999992E-2</v>
      </c>
      <c r="E65" s="78">
        <v>0.03</v>
      </c>
      <c r="F65" s="78">
        <f>+'Combined Rate'!X66+'Other Taxes'!I66</f>
        <v>0.13019999999999998</v>
      </c>
      <c r="G65" s="78">
        <f>+'Combined Rate'!X66+'Other Taxes'!N66</f>
        <v>9.4499999999999987E-2</v>
      </c>
      <c r="H65" s="78">
        <f>+'Combined Rate'!X66+'Other Taxes'!M66</f>
        <v>0.10949999999999999</v>
      </c>
      <c r="I65" s="78">
        <f>IF(D65='Combined Rate'!X66-'Combined Rate'!V66-'Combined Rate'!W66,0,'Combined Rate'!X66-'Combined Rate'!V66-'Combined Rate'!W66)</f>
        <v>7.3499999999999996E-2</v>
      </c>
    </row>
    <row r="66" spans="1:9" x14ac:dyDescent="0.2">
      <c r="A66" s="73" t="s">
        <v>142</v>
      </c>
      <c r="B66" s="74"/>
      <c r="C66" s="75" t="s">
        <v>143</v>
      </c>
      <c r="D66" s="76">
        <f>+'Combined Rate'!X67</f>
        <v>7.3499999999999996E-2</v>
      </c>
      <c r="E66" s="78">
        <v>0.03</v>
      </c>
      <c r="F66" s="78">
        <f>+'Combined Rate'!X67+'Other Taxes'!I67</f>
        <v>0.12920000000000001</v>
      </c>
      <c r="G66" s="78">
        <f>+'Combined Rate'!X67+'Other Taxes'!N67</f>
        <v>8.3499999999999991E-2</v>
      </c>
      <c r="H66" s="78">
        <f>+'Combined Rate'!X67+'Other Taxes'!M67</f>
        <v>9.8500000000000004E-2</v>
      </c>
      <c r="I66" s="78">
        <f>IF(D66='Combined Rate'!X67-'Combined Rate'!V67-'Combined Rate'!W67,0,'Combined Rate'!X67-'Combined Rate'!V67-'Combined Rate'!W67)</f>
        <v>0</v>
      </c>
    </row>
    <row r="67" spans="1:9" ht="6" customHeight="1" x14ac:dyDescent="0.2">
      <c r="A67" s="80"/>
      <c r="B67" s="81"/>
      <c r="C67" s="81"/>
      <c r="D67" s="82">
        <f>+'Combined Rate'!X68</f>
        <v>0</v>
      </c>
      <c r="E67" s="82"/>
      <c r="F67" s="82">
        <f>+'Combined Rate'!X68+'Other Taxes'!I68</f>
        <v>0</v>
      </c>
      <c r="G67" s="82">
        <f>+'Combined Rate'!X68+'Other Taxes'!N68</f>
        <v>0</v>
      </c>
      <c r="H67" s="82">
        <f>+'Combined Rate'!X68+'Other Taxes'!M68</f>
        <v>0</v>
      </c>
      <c r="I67" s="82">
        <f>IF(D67='Combined Rate'!X68-'Combined Rate'!V68-'Combined Rate'!W68,0,'Combined Rate'!X68-'Combined Rate'!V68-'Combined Rate'!W68)</f>
        <v>0</v>
      </c>
    </row>
    <row r="68" spans="1:9" x14ac:dyDescent="0.2">
      <c r="A68" s="73" t="s">
        <v>144</v>
      </c>
      <c r="B68" s="74"/>
      <c r="C68" s="75" t="s">
        <v>145</v>
      </c>
      <c r="D68" s="76">
        <f>+'Combined Rate'!X69</f>
        <v>7.1500000000000008E-2</v>
      </c>
      <c r="E68" s="78">
        <v>0.03</v>
      </c>
      <c r="F68" s="78">
        <f>+'Combined Rate'!X69+'Other Taxes'!I69</f>
        <v>0.11720000000000001</v>
      </c>
      <c r="G68" s="78">
        <f>+'Combined Rate'!X69+'Other Taxes'!N69</f>
        <v>8.1500000000000003E-2</v>
      </c>
      <c r="H68" s="78">
        <f>+'Combined Rate'!X69+'Other Taxes'!M69</f>
        <v>0.16650000000000001</v>
      </c>
      <c r="I68" s="78">
        <f>IF(D68='Combined Rate'!X69-'Combined Rate'!V69-'Combined Rate'!W69,0,'Combined Rate'!X69-'Combined Rate'!V69-'Combined Rate'!W69)</f>
        <v>0</v>
      </c>
    </row>
    <row r="69" spans="1:9" x14ac:dyDescent="0.2">
      <c r="A69" s="73" t="s">
        <v>146</v>
      </c>
      <c r="B69" s="74"/>
      <c r="C69" s="75" t="s">
        <v>147</v>
      </c>
      <c r="D69" s="76">
        <f>+'Combined Rate'!X70</f>
        <v>7.2500000000000009E-2</v>
      </c>
      <c r="E69" s="78">
        <v>0.03</v>
      </c>
      <c r="F69" s="78">
        <f>+'Combined Rate'!X70+'Other Taxes'!I70</f>
        <v>0.11820000000000001</v>
      </c>
      <c r="G69" s="78">
        <f>+'Combined Rate'!X70+'Other Taxes'!N70</f>
        <v>8.2500000000000004E-2</v>
      </c>
      <c r="H69" s="78">
        <f>+'Combined Rate'!X70+'Other Taxes'!M70</f>
        <v>0.16750000000000001</v>
      </c>
      <c r="I69" s="78">
        <f>IF(D69='Combined Rate'!X70-'Combined Rate'!V70-'Combined Rate'!W70,0,'Combined Rate'!X70-'Combined Rate'!V70-'Combined Rate'!W70)</f>
        <v>0</v>
      </c>
    </row>
    <row r="70" spans="1:9" x14ac:dyDescent="0.2">
      <c r="A70" s="73" t="s">
        <v>148</v>
      </c>
      <c r="B70" s="74"/>
      <c r="C70" s="75" t="s">
        <v>149</v>
      </c>
      <c r="D70" s="76">
        <f>+'Combined Rate'!X71</f>
        <v>7.2500000000000009E-2</v>
      </c>
      <c r="E70" s="78">
        <v>0.03</v>
      </c>
      <c r="F70" s="78">
        <f>+'Combined Rate'!X71+'Other Taxes'!I71</f>
        <v>0.11820000000000001</v>
      </c>
      <c r="G70" s="78">
        <f>+'Combined Rate'!X71+'Other Taxes'!N71</f>
        <v>8.2500000000000004E-2</v>
      </c>
      <c r="H70" s="78">
        <f>+'Combined Rate'!X71+'Other Taxes'!M71</f>
        <v>0.16750000000000001</v>
      </c>
      <c r="I70" s="78">
        <f>IF(D70='Combined Rate'!X71-'Combined Rate'!V71-'Combined Rate'!W71,0,'Combined Rate'!X71-'Combined Rate'!V71-'Combined Rate'!W71)</f>
        <v>0</v>
      </c>
    </row>
    <row r="71" spans="1:9" x14ac:dyDescent="0.2">
      <c r="A71" s="73" t="s">
        <v>150</v>
      </c>
      <c r="B71" s="74"/>
      <c r="C71" s="75" t="s">
        <v>151</v>
      </c>
      <c r="D71" s="76">
        <f>+'Combined Rate'!X72</f>
        <v>7.2500000000000009E-2</v>
      </c>
      <c r="E71" s="78">
        <v>0.03</v>
      </c>
      <c r="F71" s="78">
        <f>+'Combined Rate'!X72+'Other Taxes'!I72</f>
        <v>0.12820000000000001</v>
      </c>
      <c r="G71" s="78">
        <f>+'Combined Rate'!X72+'Other Taxes'!N72</f>
        <v>8.2500000000000004E-2</v>
      </c>
      <c r="H71" s="78">
        <f>+'Combined Rate'!X72+'Other Taxes'!M72</f>
        <v>0.16750000000000001</v>
      </c>
      <c r="I71" s="78">
        <f>IF(D71='Combined Rate'!X72-'Combined Rate'!V72-'Combined Rate'!W72,0,'Combined Rate'!X72-'Combined Rate'!V72-'Combined Rate'!W72)</f>
        <v>0</v>
      </c>
    </row>
    <row r="72" spans="1:9" x14ac:dyDescent="0.2">
      <c r="A72" s="73" t="s">
        <v>152</v>
      </c>
      <c r="B72" s="74"/>
      <c r="C72" s="75" t="s">
        <v>153</v>
      </c>
      <c r="D72" s="76">
        <f>+'Combined Rate'!X73</f>
        <v>7.1500000000000008E-2</v>
      </c>
      <c r="E72" s="78">
        <v>0.03</v>
      </c>
      <c r="F72" s="78">
        <f>+'Combined Rate'!X73+'Other Taxes'!I73</f>
        <v>0.11720000000000001</v>
      </c>
      <c r="G72" s="78">
        <f>+'Combined Rate'!X73+'Other Taxes'!N73</f>
        <v>8.1500000000000003E-2</v>
      </c>
      <c r="H72" s="78">
        <f>+'Combined Rate'!X73+'Other Taxes'!M73</f>
        <v>0.16650000000000001</v>
      </c>
      <c r="I72" s="78">
        <f>IF(D72='Combined Rate'!X73-'Combined Rate'!V73-'Combined Rate'!W73,0,'Combined Rate'!X73-'Combined Rate'!V73-'Combined Rate'!W73)</f>
        <v>0</v>
      </c>
    </row>
    <row r="73" spans="1:9" x14ac:dyDescent="0.2">
      <c r="A73" s="73" t="s">
        <v>154</v>
      </c>
      <c r="B73" s="74"/>
      <c r="C73" s="75" t="s">
        <v>155</v>
      </c>
      <c r="D73" s="76">
        <f>+'Combined Rate'!X74</f>
        <v>7.2500000000000009E-2</v>
      </c>
      <c r="E73" s="78">
        <v>0.03</v>
      </c>
      <c r="F73" s="78">
        <f>+'Combined Rate'!X74+'Other Taxes'!I74</f>
        <v>0.12820000000000001</v>
      </c>
      <c r="G73" s="78">
        <f>+'Combined Rate'!X74+'Other Taxes'!N74</f>
        <v>8.2500000000000004E-2</v>
      </c>
      <c r="H73" s="78">
        <f>+'Combined Rate'!X74+'Other Taxes'!M74</f>
        <v>0.16750000000000001</v>
      </c>
      <c r="I73" s="78">
        <f>IF(D73='Combined Rate'!X74-'Combined Rate'!V74-'Combined Rate'!W74,0,'Combined Rate'!X74-'Combined Rate'!V74-'Combined Rate'!W74)</f>
        <v>0</v>
      </c>
    </row>
    <row r="74" spans="1:9" x14ac:dyDescent="0.2">
      <c r="A74" s="73" t="s">
        <v>156</v>
      </c>
      <c r="B74" s="74"/>
      <c r="C74" s="75" t="s">
        <v>157</v>
      </c>
      <c r="D74" s="76">
        <f>+'Combined Rate'!X75</f>
        <v>7.1500000000000008E-2</v>
      </c>
      <c r="E74" s="78">
        <v>0.03</v>
      </c>
      <c r="F74" s="78">
        <f>+'Combined Rate'!X75+'Other Taxes'!I75</f>
        <v>0.11720000000000001</v>
      </c>
      <c r="G74" s="78">
        <f>+'Combined Rate'!X75+'Other Taxes'!N75</f>
        <v>8.1500000000000003E-2</v>
      </c>
      <c r="H74" s="78">
        <f>+'Combined Rate'!X75+'Other Taxes'!M75</f>
        <v>0.16650000000000001</v>
      </c>
      <c r="I74" s="78">
        <f>IF(D74='Combined Rate'!X75-'Combined Rate'!V75-'Combined Rate'!W75,0,'Combined Rate'!X75-'Combined Rate'!V75-'Combined Rate'!W75)</f>
        <v>0</v>
      </c>
    </row>
    <row r="75" spans="1:9" x14ac:dyDescent="0.2">
      <c r="A75" s="73" t="s">
        <v>158</v>
      </c>
      <c r="B75" s="74"/>
      <c r="C75" s="75" t="s">
        <v>159</v>
      </c>
      <c r="D75" s="76">
        <f>+'Combined Rate'!X76</f>
        <v>7.2500000000000009E-2</v>
      </c>
      <c r="E75" s="78">
        <v>0.03</v>
      </c>
      <c r="F75" s="78">
        <f>+'Combined Rate'!X76+'Other Taxes'!I76</f>
        <v>0.12820000000000001</v>
      </c>
      <c r="G75" s="78">
        <f>+'Combined Rate'!X76+'Other Taxes'!N76</f>
        <v>8.2500000000000004E-2</v>
      </c>
      <c r="H75" s="78">
        <f>+'Combined Rate'!X76+'Other Taxes'!M76</f>
        <v>0.16750000000000001</v>
      </c>
      <c r="I75" s="78">
        <f>IF(D75='Combined Rate'!X76-'Combined Rate'!V76-'Combined Rate'!W76,0,'Combined Rate'!X76-'Combined Rate'!V76-'Combined Rate'!W76)</f>
        <v>0</v>
      </c>
    </row>
    <row r="76" spans="1:9" x14ac:dyDescent="0.2">
      <c r="A76" s="73" t="s">
        <v>160</v>
      </c>
      <c r="B76" s="74"/>
      <c r="C76" s="75" t="s">
        <v>161</v>
      </c>
      <c r="D76" s="76">
        <f>+'Combined Rate'!X77</f>
        <v>7.2500000000000009E-2</v>
      </c>
      <c r="E76" s="78">
        <v>0.03</v>
      </c>
      <c r="F76" s="78">
        <f>+'Combined Rate'!X77+'Other Taxes'!I77</f>
        <v>0.12820000000000001</v>
      </c>
      <c r="G76" s="78">
        <f>+'Combined Rate'!X77+'Other Taxes'!N77</f>
        <v>8.2500000000000004E-2</v>
      </c>
      <c r="H76" s="78">
        <f>+'Combined Rate'!X77+'Other Taxes'!M77</f>
        <v>0.16750000000000001</v>
      </c>
      <c r="I76" s="78">
        <f>IF(D76='Combined Rate'!X77-'Combined Rate'!V77-'Combined Rate'!W77,0,'Combined Rate'!X77-'Combined Rate'!V77-'Combined Rate'!W77)</f>
        <v>0</v>
      </c>
    </row>
    <row r="77" spans="1:9" x14ac:dyDescent="0.2">
      <c r="A77" s="73" t="s">
        <v>162</v>
      </c>
      <c r="B77" s="74"/>
      <c r="C77" s="75" t="s">
        <v>163</v>
      </c>
      <c r="D77" s="76">
        <f>+'Combined Rate'!X78</f>
        <v>7.1500000000000008E-2</v>
      </c>
      <c r="E77" s="78">
        <v>0.03</v>
      </c>
      <c r="F77" s="78">
        <f>+'Combined Rate'!X78+'Other Taxes'!I78</f>
        <v>0.12720000000000001</v>
      </c>
      <c r="G77" s="78">
        <f>+'Combined Rate'!X78+'Other Taxes'!N78</f>
        <v>8.1500000000000003E-2</v>
      </c>
      <c r="H77" s="78">
        <f>+'Combined Rate'!X78+'Other Taxes'!M78</f>
        <v>0.16650000000000001</v>
      </c>
      <c r="I77" s="78">
        <f>IF(D77='Combined Rate'!X78-'Combined Rate'!V78-'Combined Rate'!W78,0,'Combined Rate'!X78-'Combined Rate'!V78-'Combined Rate'!W78)</f>
        <v>0</v>
      </c>
    </row>
    <row r="78" spans="1:9" x14ac:dyDescent="0.2">
      <c r="A78" s="73" t="s">
        <v>164</v>
      </c>
      <c r="B78" s="74"/>
      <c r="C78" s="75" t="s">
        <v>165</v>
      </c>
      <c r="D78" s="76">
        <f>+'Combined Rate'!X79</f>
        <v>7.1500000000000008E-2</v>
      </c>
      <c r="E78" s="78">
        <v>0.03</v>
      </c>
      <c r="F78" s="78">
        <f>+'Combined Rate'!X79+'Other Taxes'!I79</f>
        <v>0.12720000000000001</v>
      </c>
      <c r="G78" s="78">
        <f>+'Combined Rate'!X79+'Other Taxes'!N79</f>
        <v>8.1500000000000003E-2</v>
      </c>
      <c r="H78" s="78">
        <f>+'Combined Rate'!X79+'Other Taxes'!M79</f>
        <v>0.16650000000000001</v>
      </c>
      <c r="I78" s="78">
        <f>IF(D78='Combined Rate'!X79-'Combined Rate'!V79-'Combined Rate'!W79,0,'Combined Rate'!X79-'Combined Rate'!V79-'Combined Rate'!W79)</f>
        <v>0</v>
      </c>
    </row>
    <row r="79" spans="1:9" x14ac:dyDescent="0.2">
      <c r="A79" s="73" t="s">
        <v>166</v>
      </c>
      <c r="B79" s="74"/>
      <c r="C79" s="75" t="s">
        <v>167</v>
      </c>
      <c r="D79" s="76">
        <f>+'Combined Rate'!X80</f>
        <v>7.2500000000000009E-2</v>
      </c>
      <c r="E79" s="78">
        <v>0.03</v>
      </c>
      <c r="F79" s="78">
        <f>+'Combined Rate'!X80+'Other Taxes'!I80</f>
        <v>0.11820000000000001</v>
      </c>
      <c r="G79" s="78">
        <f>+'Combined Rate'!X80+'Other Taxes'!N80</f>
        <v>8.2500000000000004E-2</v>
      </c>
      <c r="H79" s="78">
        <f>+'Combined Rate'!X80+'Other Taxes'!M80</f>
        <v>0.16750000000000001</v>
      </c>
      <c r="I79" s="78">
        <f>IF(D79='Combined Rate'!X80-'Combined Rate'!V80-'Combined Rate'!W80,0,'Combined Rate'!X80-'Combined Rate'!V80-'Combined Rate'!W80)</f>
        <v>0</v>
      </c>
    </row>
    <row r="80" spans="1:9" x14ac:dyDescent="0.2">
      <c r="A80" s="73" t="s">
        <v>168</v>
      </c>
      <c r="B80" s="74"/>
      <c r="C80" s="75" t="s">
        <v>169</v>
      </c>
      <c r="D80" s="76">
        <f>+'Combined Rate'!X81</f>
        <v>7.1500000000000008E-2</v>
      </c>
      <c r="E80" s="78">
        <v>0.03</v>
      </c>
      <c r="F80" s="78">
        <f>+'Combined Rate'!X81+'Other Taxes'!I81</f>
        <v>0.11720000000000001</v>
      </c>
      <c r="G80" s="78">
        <f>+'Combined Rate'!X81+'Other Taxes'!N81</f>
        <v>8.1500000000000003E-2</v>
      </c>
      <c r="H80" s="78">
        <f>+'Combined Rate'!X81+'Other Taxes'!M81</f>
        <v>0.16650000000000001</v>
      </c>
      <c r="I80" s="78">
        <f>IF(D80='Combined Rate'!X81-'Combined Rate'!V81-'Combined Rate'!W81,0,'Combined Rate'!X81-'Combined Rate'!V81-'Combined Rate'!W81)</f>
        <v>0</v>
      </c>
    </row>
    <row r="81" spans="1:9" x14ac:dyDescent="0.2">
      <c r="A81" s="73" t="s">
        <v>170</v>
      </c>
      <c r="B81" s="74"/>
      <c r="C81" s="75" t="s">
        <v>171</v>
      </c>
      <c r="D81" s="76">
        <f>+'Combined Rate'!X82</f>
        <v>7.2500000000000009E-2</v>
      </c>
      <c r="E81" s="78">
        <v>0.03</v>
      </c>
      <c r="F81" s="78">
        <f>+'Combined Rate'!X82+'Other Taxes'!I82</f>
        <v>0.12820000000000001</v>
      </c>
      <c r="G81" s="78">
        <f>+'Combined Rate'!X82+'Other Taxes'!N82</f>
        <v>8.2500000000000004E-2</v>
      </c>
      <c r="H81" s="78">
        <f>+'Combined Rate'!X82+'Other Taxes'!M82</f>
        <v>0.16750000000000001</v>
      </c>
      <c r="I81" s="78">
        <f>IF(D81='Combined Rate'!X82-'Combined Rate'!V82-'Combined Rate'!W82,0,'Combined Rate'!X82-'Combined Rate'!V82-'Combined Rate'!W82)</f>
        <v>0</v>
      </c>
    </row>
    <row r="82" spans="1:9" x14ac:dyDescent="0.2">
      <c r="A82" s="73" t="s">
        <v>172</v>
      </c>
      <c r="B82" s="74"/>
      <c r="C82" s="75" t="s">
        <v>173</v>
      </c>
      <c r="D82" s="76">
        <f>+'Combined Rate'!X83</f>
        <v>7.1500000000000008E-2</v>
      </c>
      <c r="E82" s="78">
        <v>0.03</v>
      </c>
      <c r="F82" s="78">
        <f>+'Combined Rate'!X83+'Other Taxes'!I83</f>
        <v>0.11720000000000001</v>
      </c>
      <c r="G82" s="78">
        <f>+'Combined Rate'!X83+'Other Taxes'!N83</f>
        <v>8.1500000000000003E-2</v>
      </c>
      <c r="H82" s="78">
        <f>+'Combined Rate'!X83+'Other Taxes'!M83</f>
        <v>0.16650000000000001</v>
      </c>
      <c r="I82" s="78">
        <f>IF(D82='Combined Rate'!X83-'Combined Rate'!V83-'Combined Rate'!W83,0,'Combined Rate'!X83-'Combined Rate'!V83-'Combined Rate'!W83)</f>
        <v>0</v>
      </c>
    </row>
    <row r="83" spans="1:9" x14ac:dyDescent="0.2">
      <c r="A83" s="73" t="s">
        <v>174</v>
      </c>
      <c r="B83" s="74"/>
      <c r="C83" s="75" t="s">
        <v>175</v>
      </c>
      <c r="D83" s="76">
        <f>+'Combined Rate'!X84</f>
        <v>7.2500000000000009E-2</v>
      </c>
      <c r="E83" s="78">
        <v>0.03</v>
      </c>
      <c r="F83" s="78">
        <f>+'Combined Rate'!X84+'Other Taxes'!I84</f>
        <v>0.12820000000000001</v>
      </c>
      <c r="G83" s="78">
        <f>+'Combined Rate'!X84+'Other Taxes'!N84</f>
        <v>8.2500000000000004E-2</v>
      </c>
      <c r="H83" s="78">
        <f>+'Combined Rate'!X84+'Other Taxes'!M84</f>
        <v>0.16750000000000001</v>
      </c>
      <c r="I83" s="78">
        <f>IF(D83='Combined Rate'!X84-'Combined Rate'!V84-'Combined Rate'!W84,0,'Combined Rate'!X84-'Combined Rate'!V84-'Combined Rate'!W84)</f>
        <v>0</v>
      </c>
    </row>
    <row r="84" spans="1:9" x14ac:dyDescent="0.2">
      <c r="A84" s="73" t="s">
        <v>1096</v>
      </c>
      <c r="B84" s="83" t="s">
        <v>228</v>
      </c>
      <c r="C84" s="84" t="s">
        <v>667</v>
      </c>
      <c r="D84" s="76">
        <f>+'Combined Rate'!X85</f>
        <v>7.1500000000000008E-2</v>
      </c>
      <c r="E84" s="78">
        <v>0.03</v>
      </c>
      <c r="F84" s="78">
        <f>+'Combined Rate'!X85+'Other Taxes'!I85</f>
        <v>0.11720000000000001</v>
      </c>
      <c r="G84" s="78">
        <f>+'Combined Rate'!X85+'Other Taxes'!N85</f>
        <v>8.1500000000000003E-2</v>
      </c>
      <c r="H84" s="78">
        <f>+'Combined Rate'!X85+'Other Taxes'!M85</f>
        <v>0.16650000000000001</v>
      </c>
      <c r="I84" s="78">
        <f>IF(D84='Combined Rate'!X85-'Combined Rate'!V85-'Combined Rate'!W85,0,'Combined Rate'!X85-'Combined Rate'!V85-'Combined Rate'!W85)</f>
        <v>0</v>
      </c>
    </row>
    <row r="85" spans="1:9" x14ac:dyDescent="0.2">
      <c r="A85" s="85" t="s">
        <v>1097</v>
      </c>
      <c r="B85" s="83" t="s">
        <v>228</v>
      </c>
      <c r="C85" s="84" t="s">
        <v>677</v>
      </c>
      <c r="D85" s="76">
        <f>+'Combined Rate'!X86</f>
        <v>7.1500000000000008E-2</v>
      </c>
      <c r="E85" s="78">
        <v>0.03</v>
      </c>
      <c r="F85" s="78">
        <f>+'Combined Rate'!X86+'Other Taxes'!I86</f>
        <v>0.11720000000000001</v>
      </c>
      <c r="G85" s="78">
        <f>+'Combined Rate'!X86+'Other Taxes'!N86</f>
        <v>8.1500000000000003E-2</v>
      </c>
      <c r="H85" s="78">
        <f>+'Combined Rate'!X86+'Other Taxes'!M86</f>
        <v>0.16650000000000001</v>
      </c>
      <c r="I85" s="78">
        <f>IF(D85='Combined Rate'!X86-'Combined Rate'!V86-'Combined Rate'!W86,0,'Combined Rate'!X86-'Combined Rate'!V86-'Combined Rate'!W86)</f>
        <v>0</v>
      </c>
    </row>
    <row r="86" spans="1:9" x14ac:dyDescent="0.2">
      <c r="A86" s="85" t="s">
        <v>1098</v>
      </c>
      <c r="B86" s="83" t="s">
        <v>228</v>
      </c>
      <c r="C86" s="84" t="s">
        <v>678</v>
      </c>
      <c r="D86" s="76">
        <f>+'Combined Rate'!X87</f>
        <v>7.1500000000000008E-2</v>
      </c>
      <c r="E86" s="78">
        <v>0.03</v>
      </c>
      <c r="F86" s="78">
        <f>+'Combined Rate'!X87+'Other Taxes'!I87</f>
        <v>0.11720000000000001</v>
      </c>
      <c r="G86" s="78">
        <f>+'Combined Rate'!X87+'Other Taxes'!N87</f>
        <v>8.1500000000000003E-2</v>
      </c>
      <c r="H86" s="78">
        <f>+'Combined Rate'!X87+'Other Taxes'!M87</f>
        <v>0.16650000000000001</v>
      </c>
      <c r="I86" s="78">
        <f>IF(D86='Combined Rate'!X87-'Combined Rate'!V87-'Combined Rate'!W87,0,'Combined Rate'!X87-'Combined Rate'!V87-'Combined Rate'!W87)</f>
        <v>0</v>
      </c>
    </row>
    <row r="87" spans="1:9" ht="6" customHeight="1" x14ac:dyDescent="0.2">
      <c r="A87" s="80"/>
      <c r="B87" s="81"/>
      <c r="C87" s="81"/>
      <c r="D87" s="82">
        <f>+'Combined Rate'!X88</f>
        <v>0</v>
      </c>
      <c r="E87" s="82"/>
      <c r="F87" s="82">
        <f>+'Combined Rate'!X88+'Other Taxes'!I88</f>
        <v>0</v>
      </c>
      <c r="G87" s="82">
        <f>+'Combined Rate'!X88+'Other Taxes'!N88</f>
        <v>0</v>
      </c>
      <c r="H87" s="82">
        <f>+'Combined Rate'!X88+'Other Taxes'!M88</f>
        <v>0</v>
      </c>
      <c r="I87" s="82">
        <f>IF(D87='Combined Rate'!X88-'Combined Rate'!V88-'Combined Rate'!W88,0,'Combined Rate'!X88-'Combined Rate'!V88-'Combined Rate'!W88)</f>
        <v>0</v>
      </c>
    </row>
    <row r="88" spans="1:9" x14ac:dyDescent="0.2">
      <c r="A88" s="73" t="s">
        <v>176</v>
      </c>
      <c r="B88" s="74"/>
      <c r="C88" s="75" t="s">
        <v>177</v>
      </c>
      <c r="D88" s="76">
        <f>+'Combined Rate'!X89</f>
        <v>6.3500000000000001E-2</v>
      </c>
      <c r="E88" s="78">
        <v>0.03</v>
      </c>
      <c r="F88" s="78">
        <f>+'Combined Rate'!X89+'Other Taxes'!I89</f>
        <v>9.6700000000000008E-2</v>
      </c>
      <c r="G88" s="78">
        <f>+'Combined Rate'!X89+'Other Taxes'!N89</f>
        <v>7.3499999999999996E-2</v>
      </c>
      <c r="H88" s="78">
        <f>+'Combined Rate'!X89+'Other Taxes'!M89</f>
        <v>0.11849999999999999</v>
      </c>
      <c r="I88" s="78">
        <f>IF(D88='Combined Rate'!X89-'Combined Rate'!V89-'Combined Rate'!W89,0,'Combined Rate'!X89-'Combined Rate'!V89-'Combined Rate'!W89)</f>
        <v>0</v>
      </c>
    </row>
    <row r="89" spans="1:9" x14ac:dyDescent="0.2">
      <c r="A89" s="73" t="s">
        <v>178</v>
      </c>
      <c r="B89" s="74"/>
      <c r="C89" s="75" t="s">
        <v>179</v>
      </c>
      <c r="D89" s="76">
        <f>+'Combined Rate'!X90</f>
        <v>6.3500000000000001E-2</v>
      </c>
      <c r="E89" s="78">
        <v>0.03</v>
      </c>
      <c r="F89" s="78">
        <f>+'Combined Rate'!X90+'Other Taxes'!I90</f>
        <v>9.6700000000000008E-2</v>
      </c>
      <c r="G89" s="78">
        <f>+'Combined Rate'!X90+'Other Taxes'!N90</f>
        <v>7.3499999999999996E-2</v>
      </c>
      <c r="H89" s="78">
        <f>+'Combined Rate'!X90+'Other Taxes'!M90</f>
        <v>0.11849999999999999</v>
      </c>
      <c r="I89" s="78">
        <f>IF(D89='Combined Rate'!X90-'Combined Rate'!V90-'Combined Rate'!W90,0,'Combined Rate'!X90-'Combined Rate'!V90-'Combined Rate'!W90)</f>
        <v>0</v>
      </c>
    </row>
    <row r="90" spans="1:9" x14ac:dyDescent="0.2">
      <c r="A90" s="73" t="s">
        <v>180</v>
      </c>
      <c r="B90" s="74"/>
      <c r="C90" s="75" t="s">
        <v>181</v>
      </c>
      <c r="D90" s="76">
        <f>+'Combined Rate'!X91</f>
        <v>6.4500000000000002E-2</v>
      </c>
      <c r="E90" s="78">
        <v>0.03</v>
      </c>
      <c r="F90" s="78">
        <f>+'Combined Rate'!X91+'Other Taxes'!I91</f>
        <v>9.7700000000000009E-2</v>
      </c>
      <c r="G90" s="78">
        <f>+'Combined Rate'!X91+'Other Taxes'!N91</f>
        <v>7.4499999999999997E-2</v>
      </c>
      <c r="H90" s="78">
        <f>+'Combined Rate'!X91+'Other Taxes'!M91</f>
        <v>0.1195</v>
      </c>
      <c r="I90" s="78">
        <f>IF(D90='Combined Rate'!X91-'Combined Rate'!V91-'Combined Rate'!W91,0,'Combined Rate'!X91-'Combined Rate'!V91-'Combined Rate'!W91)</f>
        <v>0</v>
      </c>
    </row>
    <row r="91" spans="1:9" x14ac:dyDescent="0.2">
      <c r="A91" s="73" t="s">
        <v>182</v>
      </c>
      <c r="B91" s="74"/>
      <c r="C91" s="75" t="s">
        <v>183</v>
      </c>
      <c r="D91" s="76">
        <f>+'Combined Rate'!X92</f>
        <v>6.3500000000000001E-2</v>
      </c>
      <c r="E91" s="78">
        <v>0.03</v>
      </c>
      <c r="F91" s="78">
        <f>+'Combined Rate'!X92+'Other Taxes'!I92</f>
        <v>9.6700000000000008E-2</v>
      </c>
      <c r="G91" s="78">
        <f>+'Combined Rate'!X92+'Other Taxes'!N92</f>
        <v>7.3499999999999996E-2</v>
      </c>
      <c r="H91" s="78">
        <f>+'Combined Rate'!X92+'Other Taxes'!M92</f>
        <v>0.11849999999999999</v>
      </c>
      <c r="I91" s="78">
        <f>IF(D91='Combined Rate'!X92-'Combined Rate'!V92-'Combined Rate'!W92,0,'Combined Rate'!X92-'Combined Rate'!V92-'Combined Rate'!W92)</f>
        <v>0</v>
      </c>
    </row>
    <row r="92" spans="1:9" x14ac:dyDescent="0.2">
      <c r="A92" s="73" t="s">
        <v>184</v>
      </c>
      <c r="B92" s="74"/>
      <c r="C92" s="75" t="s">
        <v>185</v>
      </c>
      <c r="D92" s="76">
        <f>+'Combined Rate'!X93</f>
        <v>6.7500000000000004E-2</v>
      </c>
      <c r="E92" s="78">
        <v>0.03</v>
      </c>
      <c r="F92" s="78">
        <f>+'Combined Rate'!X93+'Other Taxes'!I93</f>
        <v>0.1157</v>
      </c>
      <c r="G92" s="78">
        <f>+'Combined Rate'!X93+'Other Taxes'!N93</f>
        <v>7.7499999999999999E-2</v>
      </c>
      <c r="H92" s="78">
        <f>+'Combined Rate'!X93+'Other Taxes'!M93</f>
        <v>0.1225</v>
      </c>
      <c r="I92" s="78">
        <f>IF(D92='Combined Rate'!X93-'Combined Rate'!V93-'Combined Rate'!W93,0,'Combined Rate'!X93-'Combined Rate'!V93-'Combined Rate'!W93)</f>
        <v>0</v>
      </c>
    </row>
    <row r="93" spans="1:9" x14ac:dyDescent="0.2">
      <c r="A93" s="73" t="s">
        <v>186</v>
      </c>
      <c r="B93" s="74"/>
      <c r="C93" s="75" t="s">
        <v>187</v>
      </c>
      <c r="D93" s="76">
        <f>+'Combined Rate'!X94</f>
        <v>6.3500000000000001E-2</v>
      </c>
      <c r="E93" s="78">
        <v>0.03</v>
      </c>
      <c r="F93" s="78">
        <f>+'Combined Rate'!X94+'Other Taxes'!I94</f>
        <v>9.6700000000000008E-2</v>
      </c>
      <c r="G93" s="78">
        <f>+'Combined Rate'!X94+'Other Taxes'!N94</f>
        <v>7.3499999999999996E-2</v>
      </c>
      <c r="H93" s="78">
        <f>+'Combined Rate'!X94+'Other Taxes'!M94</f>
        <v>0.11849999999999999</v>
      </c>
      <c r="I93" s="78">
        <f>IF(D93='Combined Rate'!X94-'Combined Rate'!V94-'Combined Rate'!W94,0,'Combined Rate'!X94-'Combined Rate'!V94-'Combined Rate'!W94)</f>
        <v>0</v>
      </c>
    </row>
    <row r="94" spans="1:9" ht="6" customHeight="1" x14ac:dyDescent="0.2">
      <c r="A94" s="80"/>
      <c r="B94" s="81"/>
      <c r="C94" s="81"/>
      <c r="D94" s="82">
        <f>+'Combined Rate'!X95</f>
        <v>0</v>
      </c>
      <c r="E94" s="82"/>
      <c r="F94" s="82">
        <f>+'Combined Rate'!X95+'Other Taxes'!I95</f>
        <v>0</v>
      </c>
      <c r="G94" s="82">
        <f>+'Combined Rate'!X95+'Other Taxes'!N95</f>
        <v>0</v>
      </c>
      <c r="H94" s="82">
        <f>+'Combined Rate'!X95+'Other Taxes'!M95</f>
        <v>0</v>
      </c>
      <c r="I94" s="82">
        <f>IF(D94='Combined Rate'!X95-'Combined Rate'!V95-'Combined Rate'!W95,0,'Combined Rate'!X95-'Combined Rate'!V95-'Combined Rate'!W95)</f>
        <v>0</v>
      </c>
    </row>
    <row r="95" spans="1:9" x14ac:dyDescent="0.2">
      <c r="A95" s="73" t="s">
        <v>188</v>
      </c>
      <c r="B95" s="74"/>
      <c r="C95" s="75" t="s">
        <v>189</v>
      </c>
      <c r="D95" s="76">
        <f>+'Combined Rate'!X96</f>
        <v>6.3500000000000001E-2</v>
      </c>
      <c r="E95" s="78">
        <v>0.03</v>
      </c>
      <c r="F95" s="78">
        <f>+'Combined Rate'!X96+'Other Taxes'!I96</f>
        <v>0.10920000000000001</v>
      </c>
      <c r="G95" s="78">
        <f>+'Combined Rate'!X96+'Other Taxes'!N96</f>
        <v>7.3499999999999996E-2</v>
      </c>
      <c r="H95" s="78">
        <f>+'Combined Rate'!X96+'Other Taxes'!M96</f>
        <v>8.8499999999999995E-2</v>
      </c>
      <c r="I95" s="78">
        <f>IF(D95='Combined Rate'!X96-'Combined Rate'!V96-'Combined Rate'!W96,0,'Combined Rate'!X96-'Combined Rate'!V96-'Combined Rate'!W96)</f>
        <v>0</v>
      </c>
    </row>
    <row r="96" spans="1:9" x14ac:dyDescent="0.2">
      <c r="A96" s="73" t="s">
        <v>190</v>
      </c>
      <c r="B96" s="74"/>
      <c r="C96" s="75" t="s">
        <v>191</v>
      </c>
      <c r="D96" s="76">
        <f>+'Combined Rate'!X97</f>
        <v>6.3500000000000001E-2</v>
      </c>
      <c r="E96" s="78">
        <v>0.03</v>
      </c>
      <c r="F96" s="78">
        <f>+'Combined Rate'!X97+'Other Taxes'!I97</f>
        <v>0.1192</v>
      </c>
      <c r="G96" s="78">
        <f>+'Combined Rate'!X97+'Other Taxes'!N97</f>
        <v>7.3499999999999996E-2</v>
      </c>
      <c r="H96" s="78">
        <f>+'Combined Rate'!X97+'Other Taxes'!M97</f>
        <v>8.8499999999999995E-2</v>
      </c>
      <c r="I96" s="78">
        <f>IF(D96='Combined Rate'!X97-'Combined Rate'!V97-'Combined Rate'!W97,0,'Combined Rate'!X97-'Combined Rate'!V97-'Combined Rate'!W97)</f>
        <v>0</v>
      </c>
    </row>
    <row r="97" spans="1:9" x14ac:dyDescent="0.2">
      <c r="A97" s="73" t="s">
        <v>192</v>
      </c>
      <c r="B97" s="74"/>
      <c r="C97" s="75" t="s">
        <v>193</v>
      </c>
      <c r="D97" s="76">
        <f>+'Combined Rate'!X98</f>
        <v>6.3500000000000001E-2</v>
      </c>
      <c r="E97" s="78">
        <v>0.03</v>
      </c>
      <c r="F97" s="78">
        <f>+'Combined Rate'!X98+'Other Taxes'!I98</f>
        <v>0.10920000000000001</v>
      </c>
      <c r="G97" s="78">
        <f>+'Combined Rate'!X98+'Other Taxes'!N98</f>
        <v>7.3499999999999996E-2</v>
      </c>
      <c r="H97" s="78">
        <f>+'Combined Rate'!X98+'Other Taxes'!M98</f>
        <v>8.8499999999999995E-2</v>
      </c>
      <c r="I97" s="78">
        <f>IF(D97='Combined Rate'!X98-'Combined Rate'!V98-'Combined Rate'!W98,0,'Combined Rate'!X98-'Combined Rate'!V98-'Combined Rate'!W98)</f>
        <v>0</v>
      </c>
    </row>
    <row r="98" spans="1:9" x14ac:dyDescent="0.2">
      <c r="A98" s="73" t="s">
        <v>194</v>
      </c>
      <c r="B98" s="74"/>
      <c r="C98" s="75" t="s">
        <v>195</v>
      </c>
      <c r="D98" s="76">
        <f>+'Combined Rate'!X99</f>
        <v>6.3500000000000001E-2</v>
      </c>
      <c r="E98" s="78">
        <v>0.03</v>
      </c>
      <c r="F98" s="78">
        <f>+'Combined Rate'!X99+'Other Taxes'!I99</f>
        <v>0.10920000000000001</v>
      </c>
      <c r="G98" s="78">
        <f>+'Combined Rate'!X99+'Other Taxes'!N99</f>
        <v>7.3499999999999996E-2</v>
      </c>
      <c r="H98" s="78">
        <f>+'Combined Rate'!X99+'Other Taxes'!M99</f>
        <v>8.8499999999999995E-2</v>
      </c>
      <c r="I98" s="78">
        <f>IF(D98='Combined Rate'!X99-'Combined Rate'!V99-'Combined Rate'!W99,0,'Combined Rate'!X99-'Combined Rate'!V99-'Combined Rate'!W99)</f>
        <v>0</v>
      </c>
    </row>
    <row r="99" spans="1:9" x14ac:dyDescent="0.2">
      <c r="A99" s="73" t="s">
        <v>196</v>
      </c>
      <c r="B99" s="74"/>
      <c r="C99" s="75" t="s">
        <v>197</v>
      </c>
      <c r="D99" s="76">
        <f>+'Combined Rate'!X100</f>
        <v>6.3500000000000001E-2</v>
      </c>
      <c r="E99" s="78">
        <v>0.03</v>
      </c>
      <c r="F99" s="78">
        <f>+'Combined Rate'!X100+'Other Taxes'!I100</f>
        <v>0.10920000000000001</v>
      </c>
      <c r="G99" s="78">
        <f>+'Combined Rate'!X100+'Other Taxes'!N100</f>
        <v>7.3499999999999996E-2</v>
      </c>
      <c r="H99" s="78">
        <f>+'Combined Rate'!X100+'Other Taxes'!M100</f>
        <v>8.8499999999999995E-2</v>
      </c>
      <c r="I99" s="78">
        <f>IF(D99='Combined Rate'!X100-'Combined Rate'!V100-'Combined Rate'!W100,0,'Combined Rate'!X100-'Combined Rate'!V100-'Combined Rate'!W100)</f>
        <v>0</v>
      </c>
    </row>
    <row r="100" spans="1:9" x14ac:dyDescent="0.2">
      <c r="A100" s="73" t="s">
        <v>198</v>
      </c>
      <c r="B100" s="74"/>
      <c r="C100" s="75" t="s">
        <v>199</v>
      </c>
      <c r="D100" s="76">
        <f>+'Combined Rate'!X101</f>
        <v>6.3500000000000001E-2</v>
      </c>
      <c r="E100" s="78">
        <v>0.03</v>
      </c>
      <c r="F100" s="78">
        <f>+'Combined Rate'!X101+'Other Taxes'!I101</f>
        <v>0.10920000000000001</v>
      </c>
      <c r="G100" s="78">
        <f>+'Combined Rate'!X101+'Other Taxes'!N101</f>
        <v>7.3499999999999996E-2</v>
      </c>
      <c r="H100" s="78">
        <f>+'Combined Rate'!X101+'Other Taxes'!M101</f>
        <v>8.8499999999999995E-2</v>
      </c>
      <c r="I100" s="78">
        <f>IF(D100='Combined Rate'!X101-'Combined Rate'!V101-'Combined Rate'!W101,0,'Combined Rate'!X101-'Combined Rate'!V101-'Combined Rate'!W101)</f>
        <v>0</v>
      </c>
    </row>
    <row r="101" spans="1:9" x14ac:dyDescent="0.2">
      <c r="A101" s="73" t="s">
        <v>200</v>
      </c>
      <c r="B101" s="74"/>
      <c r="C101" s="75" t="s">
        <v>201</v>
      </c>
      <c r="D101" s="76">
        <f>+'Combined Rate'!X102</f>
        <v>6.3500000000000001E-2</v>
      </c>
      <c r="E101" s="78">
        <v>0.03</v>
      </c>
      <c r="F101" s="78">
        <f>+'Combined Rate'!X102+'Other Taxes'!I102</f>
        <v>0.1192</v>
      </c>
      <c r="G101" s="78">
        <f>+'Combined Rate'!X102+'Other Taxes'!N102</f>
        <v>7.3499999999999996E-2</v>
      </c>
      <c r="H101" s="78">
        <f>+'Combined Rate'!X102+'Other Taxes'!M102</f>
        <v>8.8499999999999995E-2</v>
      </c>
      <c r="I101" s="78">
        <f>IF(D101='Combined Rate'!X102-'Combined Rate'!V102-'Combined Rate'!W102,0,'Combined Rate'!X102-'Combined Rate'!V102-'Combined Rate'!W102)</f>
        <v>0</v>
      </c>
    </row>
    <row r="102" spans="1:9" x14ac:dyDescent="0.2">
      <c r="A102" s="73" t="s">
        <v>202</v>
      </c>
      <c r="B102" s="74"/>
      <c r="C102" s="75" t="s">
        <v>203</v>
      </c>
      <c r="D102" s="76">
        <f>+'Combined Rate'!X103</f>
        <v>8.2500000000000004E-2</v>
      </c>
      <c r="E102" s="78">
        <v>0.03</v>
      </c>
      <c r="F102" s="78">
        <f>+'Combined Rate'!X103+'Other Taxes'!I103</f>
        <v>0.13820000000000002</v>
      </c>
      <c r="G102" s="78">
        <f>+'Combined Rate'!X103+'Other Taxes'!N103</f>
        <v>9.2499999999999999E-2</v>
      </c>
      <c r="H102" s="78">
        <f>+'Combined Rate'!X103+'Other Taxes'!M103</f>
        <v>0.10750000000000001</v>
      </c>
      <c r="I102" s="78">
        <f>IF(D102='Combined Rate'!X103-'Combined Rate'!V103-'Combined Rate'!W103,0,'Combined Rate'!X103-'Combined Rate'!V103-'Combined Rate'!W103)</f>
        <v>6.7500000000000004E-2</v>
      </c>
    </row>
    <row r="103" spans="1:9" x14ac:dyDescent="0.2">
      <c r="A103" s="73" t="s">
        <v>204</v>
      </c>
      <c r="B103" s="74"/>
      <c r="C103" s="75" t="s">
        <v>205</v>
      </c>
      <c r="D103" s="76">
        <f>+'Combined Rate'!X104</f>
        <v>6.3500000000000001E-2</v>
      </c>
      <c r="E103" s="78">
        <v>0.03</v>
      </c>
      <c r="F103" s="78">
        <f>+'Combined Rate'!X104+'Other Taxes'!I104</f>
        <v>0.1192</v>
      </c>
      <c r="G103" s="78">
        <f>+'Combined Rate'!X104+'Other Taxes'!N104</f>
        <v>7.3499999999999996E-2</v>
      </c>
      <c r="H103" s="78">
        <f>+'Combined Rate'!X104+'Other Taxes'!M104</f>
        <v>8.8499999999999995E-2</v>
      </c>
      <c r="I103" s="78">
        <f>IF(D103='Combined Rate'!X104-'Combined Rate'!V104-'Combined Rate'!W104,0,'Combined Rate'!X104-'Combined Rate'!V104-'Combined Rate'!W104)</f>
        <v>0</v>
      </c>
    </row>
    <row r="104" spans="1:9" x14ac:dyDescent="0.2">
      <c r="A104" s="73" t="s">
        <v>206</v>
      </c>
      <c r="B104" s="74"/>
      <c r="C104" s="75" t="s">
        <v>207</v>
      </c>
      <c r="D104" s="76">
        <f>+'Combined Rate'!X105</f>
        <v>6.3500000000000001E-2</v>
      </c>
      <c r="E104" s="78">
        <v>0.03</v>
      </c>
      <c r="F104" s="78">
        <f>+'Combined Rate'!X105+'Other Taxes'!I105</f>
        <v>0.10920000000000001</v>
      </c>
      <c r="G104" s="78">
        <f>+'Combined Rate'!X105+'Other Taxes'!N105</f>
        <v>7.3499999999999996E-2</v>
      </c>
      <c r="H104" s="78">
        <f>+'Combined Rate'!X105+'Other Taxes'!M105</f>
        <v>8.8499999999999995E-2</v>
      </c>
      <c r="I104" s="78">
        <f>IF(D104='Combined Rate'!X105-'Combined Rate'!V105-'Combined Rate'!W105,0,'Combined Rate'!X105-'Combined Rate'!V105-'Combined Rate'!W105)</f>
        <v>0</v>
      </c>
    </row>
    <row r="105" spans="1:9" ht="6" customHeight="1" x14ac:dyDescent="0.2">
      <c r="A105" s="80"/>
      <c r="B105" s="81"/>
      <c r="C105" s="81"/>
      <c r="D105" s="82">
        <f>+'Combined Rate'!X106</f>
        <v>0</v>
      </c>
      <c r="E105" s="82"/>
      <c r="F105" s="82">
        <f>+'Combined Rate'!X106+'Other Taxes'!I106</f>
        <v>0</v>
      </c>
      <c r="G105" s="82">
        <f>+'Combined Rate'!X106+'Other Taxes'!N106</f>
        <v>0</v>
      </c>
      <c r="H105" s="82">
        <f>+'Combined Rate'!X106+'Other Taxes'!M106</f>
        <v>0</v>
      </c>
      <c r="I105" s="82">
        <f>IF(D105='Combined Rate'!X106-'Combined Rate'!V106-'Combined Rate'!W106,0,'Combined Rate'!X106-'Combined Rate'!V106-'Combined Rate'!W106)</f>
        <v>0</v>
      </c>
    </row>
    <row r="106" spans="1:9" x14ac:dyDescent="0.2">
      <c r="A106" s="73" t="s">
        <v>208</v>
      </c>
      <c r="B106" s="74"/>
      <c r="C106" s="75" t="s">
        <v>209</v>
      </c>
      <c r="D106" s="76">
        <f>+'Combined Rate'!X107</f>
        <v>7.1000000000000008E-2</v>
      </c>
      <c r="E106" s="78">
        <v>0.03</v>
      </c>
      <c r="F106" s="78">
        <f>+'Combined Rate'!X107+'Other Taxes'!I107</f>
        <v>0.11670000000000001</v>
      </c>
      <c r="G106" s="78">
        <f>+'Combined Rate'!X107+'Other Taxes'!N107</f>
        <v>8.1000000000000003E-2</v>
      </c>
      <c r="H106" s="78">
        <f>+'Combined Rate'!X107+'Other Taxes'!M107</f>
        <v>9.6000000000000002E-2</v>
      </c>
      <c r="I106" s="78">
        <f>IF(D106='Combined Rate'!X107-'Combined Rate'!V107-'Combined Rate'!W107,0,'Combined Rate'!X107-'Combined Rate'!V107-'Combined Rate'!W107)</f>
        <v>0</v>
      </c>
    </row>
    <row r="107" spans="1:9" x14ac:dyDescent="0.2">
      <c r="A107" s="73" t="s">
        <v>210</v>
      </c>
      <c r="B107" s="74"/>
      <c r="C107" s="75" t="s">
        <v>211</v>
      </c>
      <c r="D107" s="76">
        <f>+'Combined Rate'!X108</f>
        <v>7.1000000000000008E-2</v>
      </c>
      <c r="E107" s="78">
        <v>0.03</v>
      </c>
      <c r="F107" s="78">
        <f>+'Combined Rate'!X108+'Other Taxes'!I108</f>
        <v>0.11670000000000001</v>
      </c>
      <c r="G107" s="78">
        <f>+'Combined Rate'!X108+'Other Taxes'!N108</f>
        <v>8.1000000000000003E-2</v>
      </c>
      <c r="H107" s="78">
        <f>+'Combined Rate'!X108+'Other Taxes'!M108</f>
        <v>9.6000000000000002E-2</v>
      </c>
      <c r="I107" s="78">
        <f>IF(D107='Combined Rate'!X108-'Combined Rate'!V108-'Combined Rate'!W108,0,'Combined Rate'!X108-'Combined Rate'!V108-'Combined Rate'!W108)</f>
        <v>0</v>
      </c>
    </row>
    <row r="108" spans="1:9" x14ac:dyDescent="0.2">
      <c r="A108" s="73" t="s">
        <v>212</v>
      </c>
      <c r="B108" s="74"/>
      <c r="C108" s="75" t="s">
        <v>213</v>
      </c>
      <c r="D108" s="76">
        <f>+'Combined Rate'!X109</f>
        <v>8.1000000000000003E-2</v>
      </c>
      <c r="E108" s="78">
        <v>0.03</v>
      </c>
      <c r="F108" s="78">
        <f>+'Combined Rate'!X109+'Other Taxes'!I109</f>
        <v>0.13670000000000002</v>
      </c>
      <c r="G108" s="78">
        <f>+'Combined Rate'!X109+'Other Taxes'!N109</f>
        <v>9.0999999999999998E-2</v>
      </c>
      <c r="H108" s="78">
        <f>+'Combined Rate'!X109+'Other Taxes'!M109</f>
        <v>0.10600000000000001</v>
      </c>
      <c r="I108" s="78">
        <f>IF(D108='Combined Rate'!X109-'Combined Rate'!V109-'Combined Rate'!W109,0,'Combined Rate'!X109-'Combined Rate'!V109-'Combined Rate'!W109)</f>
        <v>7.1000000000000008E-2</v>
      </c>
    </row>
    <row r="109" spans="1:9" x14ac:dyDescent="0.2">
      <c r="A109" s="73" t="s">
        <v>622</v>
      </c>
      <c r="B109" s="74"/>
      <c r="C109" s="75" t="s">
        <v>623</v>
      </c>
      <c r="D109" s="76">
        <f>+'Combined Rate'!X110</f>
        <v>8.3000000000000004E-2</v>
      </c>
      <c r="E109" s="78">
        <v>0.03</v>
      </c>
      <c r="F109" s="78">
        <f>+'Combined Rate'!X110+'Other Taxes'!I110</f>
        <v>0.13870000000000002</v>
      </c>
      <c r="G109" s="78">
        <f>+'Combined Rate'!X110+'Other Taxes'!N110</f>
        <v>9.2999999999999999E-2</v>
      </c>
      <c r="H109" s="78">
        <f>+'Combined Rate'!X110+'Other Taxes'!M110</f>
        <v>0.10800000000000001</v>
      </c>
      <c r="I109" s="78">
        <f>IF(D109='Combined Rate'!X110-'Combined Rate'!V110-'Combined Rate'!W110,0,'Combined Rate'!X110-'Combined Rate'!V110-'Combined Rate'!W110)</f>
        <v>7.2000000000000008E-2</v>
      </c>
    </row>
    <row r="110" spans="1:9" x14ac:dyDescent="0.2">
      <c r="A110" s="73" t="s">
        <v>214</v>
      </c>
      <c r="B110" s="74"/>
      <c r="C110" s="75" t="s">
        <v>215</v>
      </c>
      <c r="D110" s="76">
        <f>+'Combined Rate'!X111</f>
        <v>7.1000000000000008E-2</v>
      </c>
      <c r="E110" s="78">
        <v>0.03</v>
      </c>
      <c r="F110" s="78">
        <f>+'Combined Rate'!X111+'Other Taxes'!I111</f>
        <v>0.12670000000000001</v>
      </c>
      <c r="G110" s="78">
        <f>+'Combined Rate'!X111+'Other Taxes'!N111</f>
        <v>8.1000000000000003E-2</v>
      </c>
      <c r="H110" s="78">
        <f>+'Combined Rate'!X111+'Other Taxes'!M111</f>
        <v>9.6000000000000002E-2</v>
      </c>
      <c r="I110" s="78">
        <f>IF(D110='Combined Rate'!X111-'Combined Rate'!V111-'Combined Rate'!W111,0,'Combined Rate'!X111-'Combined Rate'!V111-'Combined Rate'!W111)</f>
        <v>0</v>
      </c>
    </row>
    <row r="111" spans="1:9" x14ac:dyDescent="0.2">
      <c r="A111" s="73" t="s">
        <v>216</v>
      </c>
      <c r="B111" s="74"/>
      <c r="C111" s="75" t="s">
        <v>217</v>
      </c>
      <c r="D111" s="76">
        <f>+'Combined Rate'!X112</f>
        <v>8.2000000000000003E-2</v>
      </c>
      <c r="E111" s="78">
        <v>0.03</v>
      </c>
      <c r="F111" s="78">
        <f>+'Combined Rate'!X112+'Other Taxes'!I112</f>
        <v>0.13770000000000002</v>
      </c>
      <c r="G111" s="78">
        <f>+'Combined Rate'!X112+'Other Taxes'!N112</f>
        <v>9.1999999999999998E-2</v>
      </c>
      <c r="H111" s="78">
        <f>+'Combined Rate'!X112+'Other Taxes'!M112</f>
        <v>0.10700000000000001</v>
      </c>
      <c r="I111" s="78">
        <f>IF(D111='Combined Rate'!X112-'Combined Rate'!V112-'Combined Rate'!W112,0,'Combined Rate'!X112-'Combined Rate'!V112-'Combined Rate'!W112)</f>
        <v>7.1000000000000008E-2</v>
      </c>
    </row>
    <row r="112" spans="1:9" x14ac:dyDescent="0.2">
      <c r="A112" s="73" t="s">
        <v>218</v>
      </c>
      <c r="B112" s="74"/>
      <c r="C112" s="75" t="s">
        <v>219</v>
      </c>
      <c r="D112" s="76">
        <f>+'Combined Rate'!X113</f>
        <v>7.1000000000000008E-2</v>
      </c>
      <c r="E112" s="78">
        <v>0.03</v>
      </c>
      <c r="F112" s="78">
        <f>+'Combined Rate'!X113+'Other Taxes'!I113</f>
        <v>0.12670000000000001</v>
      </c>
      <c r="G112" s="78">
        <f>+'Combined Rate'!X113+'Other Taxes'!N113</f>
        <v>8.1000000000000003E-2</v>
      </c>
      <c r="H112" s="78">
        <f>+'Combined Rate'!X113+'Other Taxes'!M113</f>
        <v>9.6000000000000002E-2</v>
      </c>
      <c r="I112" s="78">
        <f>IF(D112='Combined Rate'!X113-'Combined Rate'!V113-'Combined Rate'!W113,0,'Combined Rate'!X113-'Combined Rate'!V113-'Combined Rate'!W113)</f>
        <v>0</v>
      </c>
    </row>
    <row r="113" spans="1:9" x14ac:dyDescent="0.2">
      <c r="A113" s="73" t="s">
        <v>220</v>
      </c>
      <c r="B113" s="74"/>
      <c r="C113" s="75" t="s">
        <v>221</v>
      </c>
      <c r="D113" s="76">
        <f>+'Combined Rate'!X114</f>
        <v>7.1000000000000008E-2</v>
      </c>
      <c r="E113" s="78">
        <v>0.03</v>
      </c>
      <c r="F113" s="78">
        <f>+'Combined Rate'!X114+'Other Taxes'!I114</f>
        <v>0.11670000000000001</v>
      </c>
      <c r="G113" s="78">
        <f>+'Combined Rate'!X114+'Other Taxes'!N114</f>
        <v>8.1000000000000003E-2</v>
      </c>
      <c r="H113" s="78">
        <f>+'Combined Rate'!X114+'Other Taxes'!M114</f>
        <v>9.6000000000000002E-2</v>
      </c>
      <c r="I113" s="78">
        <f>IF(D113='Combined Rate'!X114-'Combined Rate'!V114-'Combined Rate'!W114,0,'Combined Rate'!X114-'Combined Rate'!V114-'Combined Rate'!W114)</f>
        <v>0</v>
      </c>
    </row>
    <row r="114" spans="1:9" x14ac:dyDescent="0.2">
      <c r="A114" s="73" t="s">
        <v>222</v>
      </c>
      <c r="B114" s="74"/>
      <c r="C114" s="75" t="s">
        <v>223</v>
      </c>
      <c r="D114" s="76">
        <f>+'Combined Rate'!X115</f>
        <v>8.1000000000000003E-2</v>
      </c>
      <c r="E114" s="78">
        <v>0.03</v>
      </c>
      <c r="F114" s="78">
        <f>+'Combined Rate'!X115+'Other Taxes'!I115</f>
        <v>0.13670000000000002</v>
      </c>
      <c r="G114" s="78">
        <f>+'Combined Rate'!X115+'Other Taxes'!N115</f>
        <v>9.0999999999999998E-2</v>
      </c>
      <c r="H114" s="78">
        <f>+'Combined Rate'!X115+'Other Taxes'!M115</f>
        <v>0.10600000000000001</v>
      </c>
      <c r="I114" s="78">
        <f>IF(D114='Combined Rate'!X115-'Combined Rate'!V115-'Combined Rate'!W115,0,'Combined Rate'!X115-'Combined Rate'!V115-'Combined Rate'!W115)</f>
        <v>7.1000000000000008E-2</v>
      </c>
    </row>
    <row r="115" spans="1:9" x14ac:dyDescent="0.2">
      <c r="A115" s="73" t="s">
        <v>224</v>
      </c>
      <c r="B115" s="74"/>
      <c r="C115" s="75" t="s">
        <v>225</v>
      </c>
      <c r="D115" s="76">
        <f>+'Combined Rate'!X116</f>
        <v>8.1000000000000003E-2</v>
      </c>
      <c r="E115" s="78">
        <v>0.03</v>
      </c>
      <c r="F115" s="78">
        <f>+'Combined Rate'!X116+'Other Taxes'!I116</f>
        <v>0.13670000000000002</v>
      </c>
      <c r="G115" s="78">
        <f>+'Combined Rate'!X116+'Other Taxes'!N116</f>
        <v>9.0999999999999998E-2</v>
      </c>
      <c r="H115" s="78">
        <f>+'Combined Rate'!X116+'Other Taxes'!M116</f>
        <v>0.10600000000000001</v>
      </c>
      <c r="I115" s="78">
        <f>IF(D115='Combined Rate'!X116-'Combined Rate'!V116-'Combined Rate'!W116,0,'Combined Rate'!X116-'Combined Rate'!V116-'Combined Rate'!W116)</f>
        <v>7.1000000000000008E-2</v>
      </c>
    </row>
    <row r="116" spans="1:9" ht="6" customHeight="1" x14ac:dyDescent="0.2">
      <c r="A116" s="80"/>
      <c r="B116" s="81"/>
      <c r="C116" s="81"/>
      <c r="D116" s="82">
        <f>+'Combined Rate'!X117</f>
        <v>0</v>
      </c>
      <c r="E116" s="82"/>
      <c r="F116" s="82">
        <f>+'Combined Rate'!X117+'Other Taxes'!I117</f>
        <v>0</v>
      </c>
      <c r="G116" s="82">
        <f>+'Combined Rate'!X117+'Other Taxes'!N117</f>
        <v>0</v>
      </c>
      <c r="H116" s="82">
        <f>+'Combined Rate'!X117+'Other Taxes'!M117</f>
        <v>0</v>
      </c>
      <c r="I116" s="82">
        <f>IF(D116='Combined Rate'!X117-'Combined Rate'!V117-'Combined Rate'!W117,0,'Combined Rate'!X117-'Combined Rate'!V117-'Combined Rate'!W117)</f>
        <v>0</v>
      </c>
    </row>
    <row r="117" spans="1:9" x14ac:dyDescent="0.2">
      <c r="A117" s="73" t="s">
        <v>226</v>
      </c>
      <c r="B117" s="74"/>
      <c r="C117" s="75" t="s">
        <v>227</v>
      </c>
      <c r="D117" s="76">
        <f>+'Combined Rate'!X118</f>
        <v>6.8500000000000005E-2</v>
      </c>
      <c r="E117" s="78">
        <v>0.03</v>
      </c>
      <c r="F117" s="78">
        <f>+'Combined Rate'!X118+'Other Taxes'!I118</f>
        <v>0.11420000000000001</v>
      </c>
      <c r="G117" s="78">
        <f>+'Combined Rate'!X118+'Other Taxes'!N118</f>
        <v>7.85E-2</v>
      </c>
      <c r="H117" s="78">
        <f>+'Combined Rate'!X118+'Other Taxes'!M118</f>
        <v>0.16350000000000001</v>
      </c>
      <c r="I117" s="78">
        <f>IF(D117='Combined Rate'!X118-'Combined Rate'!V118-'Combined Rate'!W118,0,'Combined Rate'!X118-'Combined Rate'!V118-'Combined Rate'!W118)</f>
        <v>0</v>
      </c>
    </row>
    <row r="118" spans="1:9" x14ac:dyDescent="0.2">
      <c r="A118" s="73" t="s">
        <v>229</v>
      </c>
      <c r="B118" s="74"/>
      <c r="C118" s="84" t="s">
        <v>230</v>
      </c>
      <c r="D118" s="76">
        <f>+'Combined Rate'!X119</f>
        <v>6.8500000000000005E-2</v>
      </c>
      <c r="E118" s="78">
        <v>0.03</v>
      </c>
      <c r="F118" s="78">
        <f>+'Combined Rate'!X119+'Other Taxes'!I119</f>
        <v>0.11420000000000001</v>
      </c>
      <c r="G118" s="78">
        <f>+'Combined Rate'!X119+'Other Taxes'!N119</f>
        <v>7.85E-2</v>
      </c>
      <c r="H118" s="78">
        <f>+'Combined Rate'!X119+'Other Taxes'!M119</f>
        <v>0.16350000000000001</v>
      </c>
      <c r="I118" s="78">
        <f>IF(D118='Combined Rate'!X119-'Combined Rate'!V119-'Combined Rate'!W119,0,'Combined Rate'!X119-'Combined Rate'!V119-'Combined Rate'!W119)</f>
        <v>0</v>
      </c>
    </row>
    <row r="119" spans="1:9" x14ac:dyDescent="0.2">
      <c r="A119" s="73" t="s">
        <v>231</v>
      </c>
      <c r="B119" s="74"/>
      <c r="C119" s="75" t="s">
        <v>232</v>
      </c>
      <c r="D119" s="76">
        <f>+'Combined Rate'!X120</f>
        <v>8.7500000000000008E-2</v>
      </c>
      <c r="E119" s="78">
        <v>0.03</v>
      </c>
      <c r="F119" s="78">
        <f>+'Combined Rate'!X120+'Other Taxes'!I120</f>
        <v>0.1482</v>
      </c>
      <c r="G119" s="78">
        <f>+'Combined Rate'!X120+'Other Taxes'!N120</f>
        <v>9.7500000000000003E-2</v>
      </c>
      <c r="H119" s="78">
        <f>+'Combined Rate'!X120+'Other Taxes'!M120</f>
        <v>0.1825</v>
      </c>
      <c r="I119" s="78">
        <f>IF(D119='Combined Rate'!X120-'Combined Rate'!V120-'Combined Rate'!W120,0,'Combined Rate'!X120-'Combined Rate'!V120-'Combined Rate'!W120)</f>
        <v>7.1500000000000008E-2</v>
      </c>
    </row>
    <row r="120" spans="1:9" ht="6" customHeight="1" x14ac:dyDescent="0.2">
      <c r="A120" s="80"/>
      <c r="B120" s="81"/>
      <c r="C120" s="81"/>
      <c r="D120" s="82">
        <f>+'Combined Rate'!X121</f>
        <v>0</v>
      </c>
      <c r="E120" s="82"/>
      <c r="F120" s="82">
        <f>+'Combined Rate'!X121+'Other Taxes'!I121</f>
        <v>0</v>
      </c>
      <c r="G120" s="82">
        <f>+'Combined Rate'!X121+'Other Taxes'!N121</f>
        <v>0</v>
      </c>
      <c r="H120" s="82">
        <f>+'Combined Rate'!X121+'Other Taxes'!M121</f>
        <v>0</v>
      </c>
      <c r="I120" s="82">
        <f>IF(D120='Combined Rate'!X121-'Combined Rate'!V121-'Combined Rate'!W121,0,'Combined Rate'!X121-'Combined Rate'!V121-'Combined Rate'!W121)</f>
        <v>0</v>
      </c>
    </row>
    <row r="121" spans="1:9" x14ac:dyDescent="0.2">
      <c r="A121" s="73" t="s">
        <v>233</v>
      </c>
      <c r="B121" s="74"/>
      <c r="C121" s="75" t="s">
        <v>234</v>
      </c>
      <c r="D121" s="76">
        <f>+'Combined Rate'!X122</f>
        <v>6.1000000000000006E-2</v>
      </c>
      <c r="E121" s="78">
        <v>0.03</v>
      </c>
      <c r="F121" s="78">
        <f>+'Combined Rate'!X122+'Other Taxes'!I122</f>
        <v>0.10670000000000002</v>
      </c>
      <c r="G121" s="78">
        <f>+'Combined Rate'!X122+'Other Taxes'!N122</f>
        <v>7.1000000000000008E-2</v>
      </c>
      <c r="H121" s="78">
        <f>+'Combined Rate'!X122+'Other Taxes'!M122</f>
        <v>8.6000000000000007E-2</v>
      </c>
      <c r="I121" s="78">
        <f>IF(D121='Combined Rate'!X122-'Combined Rate'!V122-'Combined Rate'!W122,0,'Combined Rate'!X122-'Combined Rate'!V122-'Combined Rate'!W122)</f>
        <v>0</v>
      </c>
    </row>
    <row r="122" spans="1:9" x14ac:dyDescent="0.2">
      <c r="A122" s="73" t="s">
        <v>235</v>
      </c>
      <c r="B122" s="74"/>
      <c r="C122" s="75" t="s">
        <v>236</v>
      </c>
      <c r="D122" s="76">
        <f>+'Combined Rate'!X123</f>
        <v>6.2000000000000006E-2</v>
      </c>
      <c r="E122" s="78">
        <v>0.03</v>
      </c>
      <c r="F122" s="78">
        <f>+'Combined Rate'!X123+'Other Taxes'!I123</f>
        <v>0.11770000000000001</v>
      </c>
      <c r="G122" s="78">
        <f>+'Combined Rate'!X123+'Other Taxes'!N123</f>
        <v>7.2000000000000008E-2</v>
      </c>
      <c r="H122" s="78">
        <f>+'Combined Rate'!X123+'Other Taxes'!M123</f>
        <v>8.7000000000000008E-2</v>
      </c>
      <c r="I122" s="78">
        <f>IF(D122='Combined Rate'!X123-'Combined Rate'!V123-'Combined Rate'!W123,0,'Combined Rate'!X123-'Combined Rate'!V123-'Combined Rate'!W123)</f>
        <v>0</v>
      </c>
    </row>
    <row r="123" spans="1:9" x14ac:dyDescent="0.2">
      <c r="A123" s="73" t="s">
        <v>237</v>
      </c>
      <c r="B123" s="74"/>
      <c r="C123" s="75" t="s">
        <v>238</v>
      </c>
      <c r="D123" s="76">
        <f>+'Combined Rate'!X124</f>
        <v>6.1000000000000006E-2</v>
      </c>
      <c r="E123" s="78">
        <v>0.03</v>
      </c>
      <c r="F123" s="78">
        <f>+'Combined Rate'!X124+'Other Taxes'!I124</f>
        <v>0.10670000000000002</v>
      </c>
      <c r="G123" s="78">
        <f>+'Combined Rate'!X124+'Other Taxes'!N124</f>
        <v>7.1000000000000008E-2</v>
      </c>
      <c r="H123" s="78">
        <f>+'Combined Rate'!X124+'Other Taxes'!M124</f>
        <v>8.6000000000000007E-2</v>
      </c>
      <c r="I123" s="78">
        <f>IF(D123='Combined Rate'!X124-'Combined Rate'!V124-'Combined Rate'!W124,0,'Combined Rate'!X124-'Combined Rate'!V124-'Combined Rate'!W124)</f>
        <v>0</v>
      </c>
    </row>
    <row r="124" spans="1:9" x14ac:dyDescent="0.2">
      <c r="A124" s="73" t="s">
        <v>239</v>
      </c>
      <c r="B124" s="74"/>
      <c r="C124" s="75" t="s">
        <v>240</v>
      </c>
      <c r="D124" s="76">
        <f>+'Combined Rate'!X125</f>
        <v>6.1000000000000006E-2</v>
      </c>
      <c r="E124" s="78">
        <v>0.03</v>
      </c>
      <c r="F124" s="78">
        <f>+'Combined Rate'!X125+'Other Taxes'!I125</f>
        <v>0.10670000000000002</v>
      </c>
      <c r="G124" s="78">
        <f>+'Combined Rate'!X125+'Other Taxes'!N125</f>
        <v>7.1000000000000008E-2</v>
      </c>
      <c r="H124" s="78">
        <f>+'Combined Rate'!X125+'Other Taxes'!M125</f>
        <v>8.6000000000000007E-2</v>
      </c>
      <c r="I124" s="78">
        <f>IF(D124='Combined Rate'!X125-'Combined Rate'!V125-'Combined Rate'!W125,0,'Combined Rate'!X125-'Combined Rate'!V125-'Combined Rate'!W125)</f>
        <v>0</v>
      </c>
    </row>
    <row r="125" spans="1:9" x14ac:dyDescent="0.2">
      <c r="A125" s="73" t="s">
        <v>241</v>
      </c>
      <c r="B125" s="74"/>
      <c r="C125" s="75" t="s">
        <v>242</v>
      </c>
      <c r="D125" s="76">
        <f>+'Combined Rate'!X126</f>
        <v>6.1000000000000006E-2</v>
      </c>
      <c r="E125" s="78">
        <v>0.03</v>
      </c>
      <c r="F125" s="78">
        <f>+'Combined Rate'!X126+'Other Taxes'!I126</f>
        <v>0.10670000000000002</v>
      </c>
      <c r="G125" s="78">
        <f>+'Combined Rate'!X126+'Other Taxes'!N126</f>
        <v>7.1000000000000008E-2</v>
      </c>
      <c r="H125" s="78">
        <f>+'Combined Rate'!X126+'Other Taxes'!M126</f>
        <v>8.6000000000000007E-2</v>
      </c>
      <c r="I125" s="78">
        <f>IF(D125='Combined Rate'!X126-'Combined Rate'!V126-'Combined Rate'!W126,0,'Combined Rate'!X126-'Combined Rate'!V126-'Combined Rate'!W126)</f>
        <v>0</v>
      </c>
    </row>
    <row r="126" spans="1:9" x14ac:dyDescent="0.2">
      <c r="A126" s="73" t="s">
        <v>243</v>
      </c>
      <c r="B126" s="74"/>
      <c r="C126" s="75" t="s">
        <v>244</v>
      </c>
      <c r="D126" s="76">
        <f>+'Combined Rate'!X127</f>
        <v>6.1000000000000006E-2</v>
      </c>
      <c r="E126" s="78">
        <v>0.03</v>
      </c>
      <c r="F126" s="78">
        <f>+'Combined Rate'!X127+'Other Taxes'!I127</f>
        <v>0.10670000000000002</v>
      </c>
      <c r="G126" s="78">
        <f>+'Combined Rate'!X127+'Other Taxes'!N127</f>
        <v>7.1000000000000008E-2</v>
      </c>
      <c r="H126" s="78">
        <f>+'Combined Rate'!X127+'Other Taxes'!M127</f>
        <v>8.6000000000000007E-2</v>
      </c>
      <c r="I126" s="78">
        <f>IF(D126='Combined Rate'!X127-'Combined Rate'!V127-'Combined Rate'!W127,0,'Combined Rate'!X127-'Combined Rate'!V127-'Combined Rate'!W127)</f>
        <v>0</v>
      </c>
    </row>
    <row r="127" spans="1:9" x14ac:dyDescent="0.2">
      <c r="A127" s="73" t="s">
        <v>245</v>
      </c>
      <c r="B127" s="74"/>
      <c r="C127" s="75" t="s">
        <v>246</v>
      </c>
      <c r="D127" s="76">
        <f>+'Combined Rate'!X128</f>
        <v>8.1000000000000003E-2</v>
      </c>
      <c r="E127" s="78">
        <v>0.03</v>
      </c>
      <c r="F127" s="78">
        <f>+'Combined Rate'!X128+'Other Taxes'!I128</f>
        <v>0.13670000000000002</v>
      </c>
      <c r="G127" s="78">
        <f>+'Combined Rate'!X128+'Other Taxes'!N128</f>
        <v>9.0999999999999998E-2</v>
      </c>
      <c r="H127" s="78">
        <f>+'Combined Rate'!X128+'Other Taxes'!M128</f>
        <v>0.10600000000000001</v>
      </c>
      <c r="I127" s="78">
        <f>IF(D127='Combined Rate'!X128-'Combined Rate'!V128-'Combined Rate'!W128,0,'Combined Rate'!X128-'Combined Rate'!V128-'Combined Rate'!W128)</f>
        <v>6.5000000000000002E-2</v>
      </c>
    </row>
    <row r="128" spans="1:9" x14ac:dyDescent="0.2">
      <c r="A128" s="73" t="s">
        <v>1178</v>
      </c>
      <c r="B128" s="74"/>
      <c r="C128" s="75" t="s">
        <v>1179</v>
      </c>
      <c r="D128" s="76">
        <f>+'Combined Rate'!X129</f>
        <v>6.1000000000000006E-2</v>
      </c>
      <c r="E128" s="78">
        <v>0.03</v>
      </c>
      <c r="F128" s="78">
        <f>+'Combined Rate'!X129+'Other Taxes'!I129</f>
        <v>0.10670000000000002</v>
      </c>
      <c r="G128" s="78">
        <f>+'Combined Rate'!X129+'Other Taxes'!N129</f>
        <v>7.1000000000000008E-2</v>
      </c>
      <c r="H128" s="78">
        <f>+'Combined Rate'!X129+'Other Taxes'!M129</f>
        <v>8.6000000000000007E-2</v>
      </c>
      <c r="I128" s="78">
        <f>IF(D128='Combined Rate'!X129-'Combined Rate'!V129-'Combined Rate'!W129,0,'Combined Rate'!X129-'Combined Rate'!V129-'Combined Rate'!W129)</f>
        <v>0</v>
      </c>
    </row>
    <row r="129" spans="1:9" ht="6" customHeight="1" x14ac:dyDescent="0.2">
      <c r="A129" s="80"/>
      <c r="B129" s="81"/>
      <c r="C129" s="81"/>
      <c r="D129" s="82">
        <f>+'Combined Rate'!X130</f>
        <v>0</v>
      </c>
      <c r="E129" s="82"/>
      <c r="F129" s="82">
        <f>+'Combined Rate'!X130+'Other Taxes'!I130</f>
        <v>0</v>
      </c>
      <c r="G129" s="82">
        <f>+'Combined Rate'!X130+'Other Taxes'!N130</f>
        <v>0</v>
      </c>
      <c r="H129" s="82">
        <f>+'Combined Rate'!X130+'Other Taxes'!M130</f>
        <v>0</v>
      </c>
      <c r="I129" s="82">
        <f>IF(D129='Combined Rate'!X130-'Combined Rate'!V130-'Combined Rate'!W130,0,'Combined Rate'!X130-'Combined Rate'!V130-'Combined Rate'!W130)</f>
        <v>0</v>
      </c>
    </row>
    <row r="130" spans="1:9" x14ac:dyDescent="0.2">
      <c r="A130" s="73" t="s">
        <v>247</v>
      </c>
      <c r="B130" s="74"/>
      <c r="C130" s="75" t="s">
        <v>248</v>
      </c>
      <c r="D130" s="76">
        <f>+'Combined Rate'!X131</f>
        <v>6.1000000000000006E-2</v>
      </c>
      <c r="E130" s="78">
        <v>0.03</v>
      </c>
      <c r="F130" s="78">
        <f>+'Combined Rate'!X131+'Other Taxes'!I131</f>
        <v>0.10670000000000002</v>
      </c>
      <c r="G130" s="78">
        <f>+'Combined Rate'!X131+'Other Taxes'!N131</f>
        <v>7.1000000000000008E-2</v>
      </c>
      <c r="H130" s="78">
        <f>+'Combined Rate'!X131+'Other Taxes'!M131</f>
        <v>8.6000000000000007E-2</v>
      </c>
      <c r="I130" s="78">
        <f>IF(D130='Combined Rate'!X131-'Combined Rate'!V131-'Combined Rate'!W131,0,'Combined Rate'!X131-'Combined Rate'!V131-'Combined Rate'!W131)</f>
        <v>0</v>
      </c>
    </row>
    <row r="131" spans="1:9" x14ac:dyDescent="0.2">
      <c r="A131" s="73" t="s">
        <v>249</v>
      </c>
      <c r="B131" s="74"/>
      <c r="C131" s="75" t="s">
        <v>250</v>
      </c>
      <c r="D131" s="76">
        <f>+'Combined Rate'!X132</f>
        <v>6.1000000000000006E-2</v>
      </c>
      <c r="E131" s="78">
        <v>0.03</v>
      </c>
      <c r="F131" s="78">
        <f>+'Combined Rate'!X132+'Other Taxes'!I132</f>
        <v>0.10670000000000002</v>
      </c>
      <c r="G131" s="78">
        <f>+'Combined Rate'!X132+'Other Taxes'!N132</f>
        <v>7.1000000000000008E-2</v>
      </c>
      <c r="H131" s="78">
        <f>+'Combined Rate'!X132+'Other Taxes'!M132</f>
        <v>8.6000000000000007E-2</v>
      </c>
      <c r="I131" s="78">
        <f>IF(D131='Combined Rate'!X132-'Combined Rate'!V132-'Combined Rate'!W132,0,'Combined Rate'!X132-'Combined Rate'!V132-'Combined Rate'!W132)</f>
        <v>0</v>
      </c>
    </row>
    <row r="132" spans="1:9" x14ac:dyDescent="0.2">
      <c r="A132" s="73" t="s">
        <v>251</v>
      </c>
      <c r="B132" s="74"/>
      <c r="C132" s="75" t="s">
        <v>252</v>
      </c>
      <c r="D132" s="76">
        <f>+'Combined Rate'!X133</f>
        <v>6.1000000000000006E-2</v>
      </c>
      <c r="E132" s="78">
        <v>0.03</v>
      </c>
      <c r="F132" s="78">
        <f>+'Combined Rate'!X133+'Other Taxes'!I133</f>
        <v>0.10670000000000002</v>
      </c>
      <c r="G132" s="78">
        <f>+'Combined Rate'!X133+'Other Taxes'!N133</f>
        <v>7.1000000000000008E-2</v>
      </c>
      <c r="H132" s="78">
        <f>+'Combined Rate'!X133+'Other Taxes'!M133</f>
        <v>8.6000000000000007E-2</v>
      </c>
      <c r="I132" s="78">
        <f>IF(D132='Combined Rate'!X133-'Combined Rate'!V133-'Combined Rate'!W133,0,'Combined Rate'!X133-'Combined Rate'!V133-'Combined Rate'!W133)</f>
        <v>0</v>
      </c>
    </row>
    <row r="133" spans="1:9" x14ac:dyDescent="0.2">
      <c r="A133" s="73" t="s">
        <v>253</v>
      </c>
      <c r="B133" s="74"/>
      <c r="C133" s="75" t="s">
        <v>254</v>
      </c>
      <c r="D133" s="76">
        <f>+'Combined Rate'!X134</f>
        <v>6.1000000000000006E-2</v>
      </c>
      <c r="E133" s="78">
        <v>0.03</v>
      </c>
      <c r="F133" s="78">
        <f>+'Combined Rate'!X134+'Other Taxes'!I134</f>
        <v>0.10670000000000002</v>
      </c>
      <c r="G133" s="78">
        <f>+'Combined Rate'!X134+'Other Taxes'!N134</f>
        <v>7.1000000000000008E-2</v>
      </c>
      <c r="H133" s="78">
        <f>+'Combined Rate'!X134+'Other Taxes'!M134</f>
        <v>8.6000000000000007E-2</v>
      </c>
      <c r="I133" s="78">
        <f>IF(D133='Combined Rate'!X134-'Combined Rate'!V134-'Combined Rate'!W134,0,'Combined Rate'!X134-'Combined Rate'!V134-'Combined Rate'!W134)</f>
        <v>0</v>
      </c>
    </row>
    <row r="134" spans="1:9" x14ac:dyDescent="0.2">
      <c r="A134" s="73" t="s">
        <v>255</v>
      </c>
      <c r="B134" s="74"/>
      <c r="C134" s="75" t="s">
        <v>256</v>
      </c>
      <c r="D134" s="76">
        <f>+'Combined Rate'!X135</f>
        <v>6.5000000000000002E-2</v>
      </c>
      <c r="E134" s="78">
        <v>0.03</v>
      </c>
      <c r="F134" s="78">
        <f>+'Combined Rate'!X135+'Other Taxes'!I135</f>
        <v>0.1207</v>
      </c>
      <c r="G134" s="78">
        <f>+'Combined Rate'!X135+'Other Taxes'!N135</f>
        <v>7.4999999999999997E-2</v>
      </c>
      <c r="H134" s="78">
        <f>+'Combined Rate'!X135+'Other Taxes'!M135</f>
        <v>0.09</v>
      </c>
      <c r="I134" s="78">
        <f>IF(D134='Combined Rate'!X135-'Combined Rate'!V135-'Combined Rate'!W135,0,'Combined Rate'!X135-'Combined Rate'!V135-'Combined Rate'!W135)</f>
        <v>0</v>
      </c>
    </row>
    <row r="135" spans="1:9" x14ac:dyDescent="0.2">
      <c r="A135" s="73" t="s">
        <v>13</v>
      </c>
      <c r="B135" s="74"/>
      <c r="C135" s="84" t="s">
        <v>14</v>
      </c>
      <c r="D135" s="76">
        <f>+'Combined Rate'!X136</f>
        <v>6.1000000000000006E-2</v>
      </c>
      <c r="E135" s="78">
        <v>0.03</v>
      </c>
      <c r="F135" s="78">
        <f>+'Combined Rate'!X136+'Other Taxes'!I136</f>
        <v>0.10670000000000002</v>
      </c>
      <c r="G135" s="78">
        <f>+'Combined Rate'!X136+'Other Taxes'!N136</f>
        <v>7.1000000000000008E-2</v>
      </c>
      <c r="H135" s="78">
        <f>+'Combined Rate'!X136+'Other Taxes'!M136</f>
        <v>8.6000000000000007E-2</v>
      </c>
      <c r="I135" s="78">
        <f>IF(D135='Combined Rate'!X136-'Combined Rate'!V136-'Combined Rate'!W136,0,'Combined Rate'!X136-'Combined Rate'!V136-'Combined Rate'!W136)</f>
        <v>0</v>
      </c>
    </row>
    <row r="136" spans="1:9" x14ac:dyDescent="0.2">
      <c r="A136" s="73" t="s">
        <v>665</v>
      </c>
      <c r="B136" s="74"/>
      <c r="C136" s="84" t="s">
        <v>666</v>
      </c>
      <c r="D136" s="76">
        <f>+'Combined Rate'!X137</f>
        <v>6.3500000000000001E-2</v>
      </c>
      <c r="E136" s="78">
        <v>0.03</v>
      </c>
      <c r="F136" s="78">
        <f>+'Combined Rate'!X137+'Other Taxes'!I137</f>
        <v>0.10920000000000001</v>
      </c>
      <c r="G136" s="78">
        <f>+'Combined Rate'!X137+'Other Taxes'!N137</f>
        <v>7.3499999999999996E-2</v>
      </c>
      <c r="H136" s="78">
        <f>+'Combined Rate'!X137+'Other Taxes'!M137</f>
        <v>8.8499999999999995E-2</v>
      </c>
      <c r="I136" s="78">
        <f>IF(D136='Combined Rate'!X137-'Combined Rate'!V137-'Combined Rate'!W137,0,'Combined Rate'!X137-'Combined Rate'!V137-'Combined Rate'!W137)</f>
        <v>0</v>
      </c>
    </row>
    <row r="137" spans="1:9" ht="6" customHeight="1" x14ac:dyDescent="0.2">
      <c r="A137" s="80"/>
      <c r="B137" s="81"/>
      <c r="C137" s="81"/>
      <c r="D137" s="82">
        <f>+'Combined Rate'!X138</f>
        <v>0</v>
      </c>
      <c r="E137" s="82"/>
      <c r="F137" s="82">
        <f>+'Combined Rate'!X138+'Other Taxes'!I138</f>
        <v>0</v>
      </c>
      <c r="G137" s="82">
        <f>+'Combined Rate'!X138+'Other Taxes'!N138</f>
        <v>0</v>
      </c>
      <c r="H137" s="82">
        <f>+'Combined Rate'!X138+'Other Taxes'!M138</f>
        <v>0</v>
      </c>
      <c r="I137" s="82">
        <f>IF(D137='Combined Rate'!X138-'Combined Rate'!V138-'Combined Rate'!W138,0,'Combined Rate'!X138-'Combined Rate'!V138-'Combined Rate'!W138)</f>
        <v>0</v>
      </c>
    </row>
    <row r="138" spans="1:9" x14ac:dyDescent="0.2">
      <c r="A138" s="73" t="s">
        <v>257</v>
      </c>
      <c r="B138" s="74"/>
      <c r="C138" s="75" t="s">
        <v>258</v>
      </c>
      <c r="D138" s="76">
        <f>+'Combined Rate'!X139</f>
        <v>7.1000000000000008E-2</v>
      </c>
      <c r="E138" s="78">
        <v>0.03</v>
      </c>
      <c r="F138" s="78">
        <f>+'Combined Rate'!X139+'Other Taxes'!I139</f>
        <v>0.11670000000000001</v>
      </c>
      <c r="G138" s="78">
        <f>+'Combined Rate'!X139+'Other Taxes'!N139</f>
        <v>8.1000000000000003E-2</v>
      </c>
      <c r="H138" s="78">
        <f>+'Combined Rate'!X139+'Other Taxes'!M139</f>
        <v>9.6000000000000002E-2</v>
      </c>
      <c r="I138" s="78">
        <f>IF(D138='Combined Rate'!X139-'Combined Rate'!V139-'Combined Rate'!W139,0,'Combined Rate'!X139-'Combined Rate'!V139-'Combined Rate'!W139)</f>
        <v>0</v>
      </c>
    </row>
    <row r="139" spans="1:9" x14ac:dyDescent="0.2">
      <c r="A139" s="73" t="s">
        <v>259</v>
      </c>
      <c r="B139" s="74"/>
      <c r="C139" s="75" t="s">
        <v>260</v>
      </c>
      <c r="D139" s="76">
        <f>+'Combined Rate'!X140</f>
        <v>7.1000000000000008E-2</v>
      </c>
      <c r="E139" s="78">
        <v>0.03</v>
      </c>
      <c r="F139" s="78">
        <f>+'Combined Rate'!X140+'Other Taxes'!I140</f>
        <v>0.11670000000000001</v>
      </c>
      <c r="G139" s="78">
        <f>+'Combined Rate'!X140+'Other Taxes'!N140</f>
        <v>8.1000000000000003E-2</v>
      </c>
      <c r="H139" s="78">
        <f>+'Combined Rate'!X140+'Other Taxes'!M140</f>
        <v>9.6000000000000002E-2</v>
      </c>
      <c r="I139" s="78">
        <f>IF(D139='Combined Rate'!X140-'Combined Rate'!V140-'Combined Rate'!W140,0,'Combined Rate'!X140-'Combined Rate'!V140-'Combined Rate'!W140)</f>
        <v>0</v>
      </c>
    </row>
    <row r="140" spans="1:9" x14ac:dyDescent="0.2">
      <c r="A140" s="73" t="s">
        <v>261</v>
      </c>
      <c r="B140" s="74"/>
      <c r="C140" s="75" t="s">
        <v>262</v>
      </c>
      <c r="D140" s="76">
        <f>+'Combined Rate'!X141</f>
        <v>7.1000000000000008E-2</v>
      </c>
      <c r="E140" s="78">
        <v>0.03</v>
      </c>
      <c r="F140" s="78">
        <f>+'Combined Rate'!X141+'Other Taxes'!I141</f>
        <v>0.12670000000000001</v>
      </c>
      <c r="G140" s="78">
        <f>+'Combined Rate'!X141+'Other Taxes'!N141</f>
        <v>8.1000000000000003E-2</v>
      </c>
      <c r="H140" s="78">
        <f>+'Combined Rate'!X141+'Other Taxes'!M141</f>
        <v>9.6000000000000002E-2</v>
      </c>
      <c r="I140" s="78">
        <f>IF(D140='Combined Rate'!X141-'Combined Rate'!V141-'Combined Rate'!W141,0,'Combined Rate'!X141-'Combined Rate'!V141-'Combined Rate'!W141)</f>
        <v>0</v>
      </c>
    </row>
    <row r="141" spans="1:9" x14ac:dyDescent="0.2">
      <c r="A141" s="73" t="s">
        <v>263</v>
      </c>
      <c r="B141" s="74"/>
      <c r="C141" s="75" t="s">
        <v>264</v>
      </c>
      <c r="D141" s="76">
        <f>+'Combined Rate'!X142</f>
        <v>8.1000000000000003E-2</v>
      </c>
      <c r="E141" s="78">
        <v>0.03</v>
      </c>
      <c r="F141" s="78">
        <f>+'Combined Rate'!X142+'Other Taxes'!I142</f>
        <v>0.13670000000000002</v>
      </c>
      <c r="G141" s="78">
        <f>+'Combined Rate'!X142+'Other Taxes'!N142</f>
        <v>9.0999999999999998E-2</v>
      </c>
      <c r="H141" s="78">
        <f>+'Combined Rate'!X142+'Other Taxes'!M142</f>
        <v>0.10600000000000001</v>
      </c>
      <c r="I141" s="78">
        <f>IF(D141='Combined Rate'!X142-'Combined Rate'!V142-'Combined Rate'!W142,0,'Combined Rate'!X142-'Combined Rate'!V142-'Combined Rate'!W142)</f>
        <v>7.1000000000000008E-2</v>
      </c>
    </row>
    <row r="142" spans="1:9" x14ac:dyDescent="0.2">
      <c r="A142" s="73" t="s">
        <v>265</v>
      </c>
      <c r="B142" s="74"/>
      <c r="C142" s="75" t="s">
        <v>266</v>
      </c>
      <c r="D142" s="76">
        <f>+'Combined Rate'!X143</f>
        <v>8.1000000000000003E-2</v>
      </c>
      <c r="E142" s="78">
        <v>0.03</v>
      </c>
      <c r="F142" s="78">
        <f>+'Combined Rate'!X143+'Other Taxes'!I143</f>
        <v>0.12670000000000001</v>
      </c>
      <c r="G142" s="78">
        <f>+'Combined Rate'!X143+'Other Taxes'!N143</f>
        <v>9.0999999999999998E-2</v>
      </c>
      <c r="H142" s="78">
        <f>+'Combined Rate'!X143+'Other Taxes'!M143</f>
        <v>0.10600000000000001</v>
      </c>
      <c r="I142" s="78">
        <f>IF(D142='Combined Rate'!X143-'Combined Rate'!V143-'Combined Rate'!W143,0,'Combined Rate'!X143-'Combined Rate'!V143-'Combined Rate'!W143)</f>
        <v>7.1000000000000008E-2</v>
      </c>
    </row>
    <row r="143" spans="1:9" x14ac:dyDescent="0.2">
      <c r="A143" s="73" t="s">
        <v>267</v>
      </c>
      <c r="B143" s="74"/>
      <c r="C143" s="75" t="s">
        <v>268</v>
      </c>
      <c r="D143" s="76">
        <f>+'Combined Rate'!X144</f>
        <v>7.1000000000000008E-2</v>
      </c>
      <c r="E143" s="78">
        <v>0.03</v>
      </c>
      <c r="F143" s="78">
        <f>+'Combined Rate'!X144+'Other Taxes'!I144</f>
        <v>0.12670000000000001</v>
      </c>
      <c r="G143" s="78">
        <f>+'Combined Rate'!X144+'Other Taxes'!N144</f>
        <v>8.1000000000000003E-2</v>
      </c>
      <c r="H143" s="78">
        <f>+'Combined Rate'!X144+'Other Taxes'!M144</f>
        <v>9.6000000000000002E-2</v>
      </c>
      <c r="I143" s="78">
        <f>IF(D143='Combined Rate'!X144-'Combined Rate'!V144-'Combined Rate'!W144,0,'Combined Rate'!X144-'Combined Rate'!V144-'Combined Rate'!W144)</f>
        <v>0</v>
      </c>
    </row>
    <row r="144" spans="1:9" ht="6" customHeight="1" x14ac:dyDescent="0.2">
      <c r="A144" s="80"/>
      <c r="B144" s="81"/>
      <c r="C144" s="81"/>
      <c r="D144" s="82">
        <f>+'Combined Rate'!X145</f>
        <v>0</v>
      </c>
      <c r="E144" s="82"/>
      <c r="F144" s="82">
        <f>+'Combined Rate'!X145+'Other Taxes'!I145</f>
        <v>0</v>
      </c>
      <c r="G144" s="82">
        <f>+'Combined Rate'!X145+'Other Taxes'!N145</f>
        <v>0</v>
      </c>
      <c r="H144" s="82">
        <f>+'Combined Rate'!X145+'Other Taxes'!M145</f>
        <v>0</v>
      </c>
      <c r="I144" s="82">
        <f>IF(D144='Combined Rate'!X145-'Combined Rate'!V145-'Combined Rate'!W145,0,'Combined Rate'!X145-'Combined Rate'!V145-'Combined Rate'!W145)</f>
        <v>0</v>
      </c>
    </row>
    <row r="145" spans="1:9" x14ac:dyDescent="0.2">
      <c r="A145" s="73" t="s">
        <v>269</v>
      </c>
      <c r="B145" s="74"/>
      <c r="C145" s="75" t="s">
        <v>272</v>
      </c>
      <c r="D145" s="76">
        <f>+'Combined Rate'!X146</f>
        <v>6.3500000000000001E-2</v>
      </c>
      <c r="E145" s="78">
        <v>0.03</v>
      </c>
      <c r="F145" s="78">
        <f>+'Combined Rate'!X146+'Other Taxes'!I146</f>
        <v>9.6700000000000008E-2</v>
      </c>
      <c r="G145" s="78">
        <f>+'Combined Rate'!X146+'Other Taxes'!N146</f>
        <v>7.3499999999999996E-2</v>
      </c>
      <c r="H145" s="78">
        <f>+'Combined Rate'!X146+'Other Taxes'!M146</f>
        <v>8.8499999999999995E-2</v>
      </c>
      <c r="I145" s="78">
        <f>IF(D145='Combined Rate'!X146-'Combined Rate'!V146-'Combined Rate'!W146,0,'Combined Rate'!X146-'Combined Rate'!V146-'Combined Rate'!W146)</f>
        <v>0</v>
      </c>
    </row>
    <row r="146" spans="1:9" x14ac:dyDescent="0.2">
      <c r="A146" s="73" t="s">
        <v>273</v>
      </c>
      <c r="B146" s="74"/>
      <c r="C146" s="75" t="s">
        <v>274</v>
      </c>
      <c r="D146" s="76">
        <f>+'Combined Rate'!X147</f>
        <v>6.3500000000000001E-2</v>
      </c>
      <c r="E146" s="78">
        <v>0.03</v>
      </c>
      <c r="F146" s="78">
        <f>+'Combined Rate'!X147+'Other Taxes'!I147</f>
        <v>0.1067</v>
      </c>
      <c r="G146" s="78">
        <f>+'Combined Rate'!X147+'Other Taxes'!N147</f>
        <v>7.3499999999999996E-2</v>
      </c>
      <c r="H146" s="78">
        <f>+'Combined Rate'!X147+'Other Taxes'!M147</f>
        <v>8.8499999999999995E-2</v>
      </c>
      <c r="I146" s="78">
        <f>IF(D146='Combined Rate'!X147-'Combined Rate'!V147-'Combined Rate'!W147,0,'Combined Rate'!X147-'Combined Rate'!V147-'Combined Rate'!W147)</f>
        <v>0</v>
      </c>
    </row>
    <row r="147" spans="1:9" x14ac:dyDescent="0.2">
      <c r="A147" s="73" t="s">
        <v>275</v>
      </c>
      <c r="B147" s="74"/>
      <c r="C147" s="75" t="s">
        <v>276</v>
      </c>
      <c r="D147" s="76">
        <f>+'Combined Rate'!X148</f>
        <v>6.4500000000000002E-2</v>
      </c>
      <c r="E147" s="78">
        <v>0.03</v>
      </c>
      <c r="F147" s="78">
        <f>+'Combined Rate'!X148+'Other Taxes'!I148</f>
        <v>0.1077</v>
      </c>
      <c r="G147" s="78">
        <f>+'Combined Rate'!X148+'Other Taxes'!N148</f>
        <v>7.4499999999999997E-2</v>
      </c>
      <c r="H147" s="78">
        <f>+'Combined Rate'!X148+'Other Taxes'!M148</f>
        <v>8.9499999999999996E-2</v>
      </c>
      <c r="I147" s="78">
        <f>IF(D147='Combined Rate'!X148-'Combined Rate'!V148-'Combined Rate'!W148,0,'Combined Rate'!X148-'Combined Rate'!V148-'Combined Rate'!W148)</f>
        <v>0</v>
      </c>
    </row>
    <row r="148" spans="1:9" x14ac:dyDescent="0.2">
      <c r="A148" s="73" t="s">
        <v>277</v>
      </c>
      <c r="B148" s="74"/>
      <c r="C148" s="75" t="s">
        <v>278</v>
      </c>
      <c r="D148" s="76">
        <f>+'Combined Rate'!X149</f>
        <v>6.3500000000000001E-2</v>
      </c>
      <c r="E148" s="78">
        <v>0.03</v>
      </c>
      <c r="F148" s="78">
        <f>+'Combined Rate'!X149+'Other Taxes'!I149</f>
        <v>9.6700000000000008E-2</v>
      </c>
      <c r="G148" s="78">
        <f>+'Combined Rate'!X149+'Other Taxes'!N149</f>
        <v>7.3499999999999996E-2</v>
      </c>
      <c r="H148" s="78">
        <f>+'Combined Rate'!X149+'Other Taxes'!M149</f>
        <v>8.8499999999999995E-2</v>
      </c>
      <c r="I148" s="78">
        <f>IF(D148='Combined Rate'!X149-'Combined Rate'!V149-'Combined Rate'!W149,0,'Combined Rate'!X149-'Combined Rate'!V149-'Combined Rate'!W149)</f>
        <v>0</v>
      </c>
    </row>
    <row r="149" spans="1:9" x14ac:dyDescent="0.2">
      <c r="A149" s="73" t="s">
        <v>279</v>
      </c>
      <c r="B149" s="74"/>
      <c r="C149" s="75" t="s">
        <v>280</v>
      </c>
      <c r="D149" s="76">
        <f>+'Combined Rate'!X150</f>
        <v>6.3500000000000001E-2</v>
      </c>
      <c r="E149" s="78">
        <v>0.03</v>
      </c>
      <c r="F149" s="78">
        <f>+'Combined Rate'!X150+'Other Taxes'!I150</f>
        <v>9.6700000000000008E-2</v>
      </c>
      <c r="G149" s="78">
        <f>+'Combined Rate'!X150+'Other Taxes'!N150</f>
        <v>7.3499999999999996E-2</v>
      </c>
      <c r="H149" s="78">
        <f>+'Combined Rate'!X150+'Other Taxes'!M150</f>
        <v>8.8499999999999995E-2</v>
      </c>
      <c r="I149" s="78">
        <f>IF(D149='Combined Rate'!X150-'Combined Rate'!V150-'Combined Rate'!W150,0,'Combined Rate'!X150-'Combined Rate'!V150-'Combined Rate'!W150)</f>
        <v>0</v>
      </c>
    </row>
    <row r="150" spans="1:9" x14ac:dyDescent="0.2">
      <c r="A150" s="73" t="s">
        <v>281</v>
      </c>
      <c r="B150" s="74"/>
      <c r="C150" s="75" t="s">
        <v>282</v>
      </c>
      <c r="D150" s="76">
        <f>+'Combined Rate'!X151</f>
        <v>6.3500000000000001E-2</v>
      </c>
      <c r="E150" s="78">
        <v>0.03</v>
      </c>
      <c r="F150" s="78">
        <f>+'Combined Rate'!X151+'Other Taxes'!I151</f>
        <v>9.6700000000000008E-2</v>
      </c>
      <c r="G150" s="78">
        <f>+'Combined Rate'!X151+'Other Taxes'!N151</f>
        <v>7.3499999999999996E-2</v>
      </c>
      <c r="H150" s="78">
        <f>+'Combined Rate'!X151+'Other Taxes'!M151</f>
        <v>8.8499999999999995E-2</v>
      </c>
      <c r="I150" s="78">
        <f>IF(D150='Combined Rate'!X151-'Combined Rate'!V151-'Combined Rate'!W151,0,'Combined Rate'!X151-'Combined Rate'!V151-'Combined Rate'!W151)</f>
        <v>0</v>
      </c>
    </row>
    <row r="151" spans="1:9" x14ac:dyDescent="0.2">
      <c r="A151" s="73" t="s">
        <v>283</v>
      </c>
      <c r="B151" s="74"/>
      <c r="C151" s="75" t="s">
        <v>284</v>
      </c>
      <c r="D151" s="76">
        <f>+'Combined Rate'!X152</f>
        <v>6.3500000000000001E-2</v>
      </c>
      <c r="E151" s="78">
        <v>0.03</v>
      </c>
      <c r="F151" s="78">
        <f>+'Combined Rate'!X152+'Other Taxes'!I152</f>
        <v>9.6700000000000008E-2</v>
      </c>
      <c r="G151" s="78">
        <f>+'Combined Rate'!X152+'Other Taxes'!N152</f>
        <v>7.3499999999999996E-2</v>
      </c>
      <c r="H151" s="78">
        <f>+'Combined Rate'!X152+'Other Taxes'!M152</f>
        <v>8.8499999999999995E-2</v>
      </c>
      <c r="I151" s="78">
        <f>IF(D151='Combined Rate'!X152-'Combined Rate'!V152-'Combined Rate'!W152,0,'Combined Rate'!X152-'Combined Rate'!V152-'Combined Rate'!W152)</f>
        <v>0</v>
      </c>
    </row>
    <row r="152" spans="1:9" x14ac:dyDescent="0.2">
      <c r="A152" s="73" t="s">
        <v>285</v>
      </c>
      <c r="B152" s="74"/>
      <c r="C152" s="75" t="s">
        <v>286</v>
      </c>
      <c r="D152" s="76">
        <f>+'Combined Rate'!X153</f>
        <v>6.3500000000000001E-2</v>
      </c>
      <c r="E152" s="78">
        <v>0.03</v>
      </c>
      <c r="F152" s="78">
        <f>+'Combined Rate'!X153+'Other Taxes'!I153</f>
        <v>9.6700000000000008E-2</v>
      </c>
      <c r="G152" s="78">
        <f>+'Combined Rate'!X153+'Other Taxes'!N153</f>
        <v>7.3499999999999996E-2</v>
      </c>
      <c r="H152" s="78">
        <f>+'Combined Rate'!X153+'Other Taxes'!M153</f>
        <v>8.8499999999999995E-2</v>
      </c>
      <c r="I152" s="78">
        <f>IF(D152='Combined Rate'!X153-'Combined Rate'!V153-'Combined Rate'!W153,0,'Combined Rate'!X153-'Combined Rate'!V153-'Combined Rate'!W153)</f>
        <v>0</v>
      </c>
    </row>
    <row r="153" spans="1:9" x14ac:dyDescent="0.2">
      <c r="A153" s="73" t="s">
        <v>287</v>
      </c>
      <c r="B153" s="74"/>
      <c r="C153" s="75" t="s">
        <v>288</v>
      </c>
      <c r="D153" s="76">
        <f>+'Combined Rate'!X154</f>
        <v>6.3500000000000001E-2</v>
      </c>
      <c r="E153" s="78">
        <v>0.03</v>
      </c>
      <c r="F153" s="78">
        <f>+'Combined Rate'!X154+'Other Taxes'!I154</f>
        <v>9.6700000000000008E-2</v>
      </c>
      <c r="G153" s="78">
        <f>+'Combined Rate'!X154+'Other Taxes'!N154</f>
        <v>7.3499999999999996E-2</v>
      </c>
      <c r="H153" s="78">
        <f>+'Combined Rate'!X154+'Other Taxes'!M154</f>
        <v>8.8499999999999995E-2</v>
      </c>
      <c r="I153" s="78">
        <f>IF(D153='Combined Rate'!X154-'Combined Rate'!V154-'Combined Rate'!W154,0,'Combined Rate'!X154-'Combined Rate'!V154-'Combined Rate'!W154)</f>
        <v>0</v>
      </c>
    </row>
    <row r="154" spans="1:9" x14ac:dyDescent="0.2">
      <c r="A154" s="73" t="s">
        <v>289</v>
      </c>
      <c r="B154" s="74"/>
      <c r="C154" s="75" t="s">
        <v>290</v>
      </c>
      <c r="D154" s="76">
        <f>+'Combined Rate'!X155</f>
        <v>6.3500000000000001E-2</v>
      </c>
      <c r="E154" s="78">
        <v>0.03</v>
      </c>
      <c r="F154" s="78">
        <f>+'Combined Rate'!X155+'Other Taxes'!I155</f>
        <v>9.6700000000000008E-2</v>
      </c>
      <c r="G154" s="78">
        <f>+'Combined Rate'!X155+'Other Taxes'!N155</f>
        <v>7.3499999999999996E-2</v>
      </c>
      <c r="H154" s="78">
        <f>+'Combined Rate'!X155+'Other Taxes'!M155</f>
        <v>8.8499999999999995E-2</v>
      </c>
      <c r="I154" s="78">
        <f>IF(D154='Combined Rate'!X155-'Combined Rate'!V155-'Combined Rate'!W155,0,'Combined Rate'!X155-'Combined Rate'!V155-'Combined Rate'!W155)</f>
        <v>0</v>
      </c>
    </row>
    <row r="155" spans="1:9" x14ac:dyDescent="0.2">
      <c r="A155" s="73" t="s">
        <v>291</v>
      </c>
      <c r="B155" s="74"/>
      <c r="C155" s="75" t="s">
        <v>292</v>
      </c>
      <c r="D155" s="76">
        <f>+'Combined Rate'!X156</f>
        <v>6.3500000000000001E-2</v>
      </c>
      <c r="E155" s="78">
        <v>0.03</v>
      </c>
      <c r="F155" s="78">
        <f>+'Combined Rate'!X156+'Other Taxes'!I156</f>
        <v>9.6700000000000008E-2</v>
      </c>
      <c r="G155" s="78">
        <f>+'Combined Rate'!X156+'Other Taxes'!N156</f>
        <v>7.3499999999999996E-2</v>
      </c>
      <c r="H155" s="78">
        <f>+'Combined Rate'!X156+'Other Taxes'!M156</f>
        <v>8.8499999999999995E-2</v>
      </c>
      <c r="I155" s="78">
        <f>IF(D155='Combined Rate'!X156-'Combined Rate'!V156-'Combined Rate'!W156,0,'Combined Rate'!X156-'Combined Rate'!V156-'Combined Rate'!W156)</f>
        <v>0</v>
      </c>
    </row>
    <row r="156" spans="1:9" ht="6" customHeight="1" x14ac:dyDescent="0.2">
      <c r="A156" s="80"/>
      <c r="B156" s="81"/>
      <c r="C156" s="81"/>
      <c r="D156" s="82">
        <f>+'Combined Rate'!X157</f>
        <v>0</v>
      </c>
      <c r="E156" s="82"/>
      <c r="F156" s="82">
        <f>+'Combined Rate'!X157+'Other Taxes'!I157</f>
        <v>0</v>
      </c>
      <c r="G156" s="82">
        <f>+'Combined Rate'!X157+'Other Taxes'!N157</f>
        <v>0</v>
      </c>
      <c r="H156" s="82">
        <f>+'Combined Rate'!X157+'Other Taxes'!M157</f>
        <v>0</v>
      </c>
      <c r="I156" s="82">
        <f>IF(D156='Combined Rate'!X157-'Combined Rate'!V157-'Combined Rate'!W157,0,'Combined Rate'!X157-'Combined Rate'!V157-'Combined Rate'!W157)</f>
        <v>0</v>
      </c>
    </row>
    <row r="157" spans="1:9" x14ac:dyDescent="0.2">
      <c r="A157" s="73" t="s">
        <v>293</v>
      </c>
      <c r="B157" s="74"/>
      <c r="C157" s="75" t="s">
        <v>294</v>
      </c>
      <c r="D157" s="76">
        <f>+'Combined Rate'!X158</f>
        <v>6.2000000000000006E-2</v>
      </c>
      <c r="E157" s="78">
        <v>0.03</v>
      </c>
      <c r="F157" s="78">
        <f>+'Combined Rate'!X158+'Other Taxes'!I158</f>
        <v>0.10770000000000002</v>
      </c>
      <c r="G157" s="78">
        <f>+'Combined Rate'!X158+'Other Taxes'!N158</f>
        <v>7.2000000000000008E-2</v>
      </c>
      <c r="H157" s="78">
        <f>+'Combined Rate'!X158+'Other Taxes'!M158</f>
        <v>0.157</v>
      </c>
      <c r="I157" s="78">
        <f>IF(D157='Combined Rate'!X158-'Combined Rate'!V158-'Combined Rate'!W158,0,'Combined Rate'!X158-'Combined Rate'!V158-'Combined Rate'!W158)</f>
        <v>0</v>
      </c>
    </row>
    <row r="158" spans="1:9" x14ac:dyDescent="0.2">
      <c r="A158" s="73" t="s">
        <v>295</v>
      </c>
      <c r="B158" s="74"/>
      <c r="C158" s="75" t="s">
        <v>296</v>
      </c>
      <c r="D158" s="76">
        <f>+'Combined Rate'!X159</f>
        <v>6.2000000000000006E-2</v>
      </c>
      <c r="E158" s="78">
        <v>0.03</v>
      </c>
      <c r="F158" s="78">
        <f>+'Combined Rate'!X159+'Other Taxes'!I159</f>
        <v>0.11770000000000001</v>
      </c>
      <c r="G158" s="78">
        <f>+'Combined Rate'!X159+'Other Taxes'!N159</f>
        <v>7.2000000000000008E-2</v>
      </c>
      <c r="H158" s="78">
        <f>+'Combined Rate'!X159+'Other Taxes'!M159</f>
        <v>0.157</v>
      </c>
      <c r="I158" s="78">
        <f>IF(D158='Combined Rate'!X159-'Combined Rate'!V159-'Combined Rate'!W159,0,'Combined Rate'!X159-'Combined Rate'!V159-'Combined Rate'!W159)</f>
        <v>0</v>
      </c>
    </row>
    <row r="159" spans="1:9" ht="6" customHeight="1" x14ac:dyDescent="0.2">
      <c r="A159" s="80"/>
      <c r="B159" s="81"/>
      <c r="C159" s="81"/>
      <c r="D159" s="82">
        <f>+'Combined Rate'!X160</f>
        <v>0</v>
      </c>
      <c r="E159" s="82"/>
      <c r="F159" s="82">
        <f>+'Combined Rate'!X160+'Other Taxes'!I160</f>
        <v>0</v>
      </c>
      <c r="G159" s="82">
        <f>+'Combined Rate'!X160+'Other Taxes'!N160</f>
        <v>0</v>
      </c>
      <c r="H159" s="82">
        <f>+'Combined Rate'!X160+'Other Taxes'!M160</f>
        <v>0</v>
      </c>
      <c r="I159" s="82">
        <f>IF(D159='Combined Rate'!X160-'Combined Rate'!V160-'Combined Rate'!W160,0,'Combined Rate'!X160-'Combined Rate'!V160-'Combined Rate'!W160)</f>
        <v>0</v>
      </c>
    </row>
    <row r="160" spans="1:9" x14ac:dyDescent="0.2">
      <c r="A160" s="73" t="s">
        <v>297</v>
      </c>
      <c r="B160" s="74"/>
      <c r="C160" s="75" t="s">
        <v>298</v>
      </c>
      <c r="D160" s="76">
        <f>+'Combined Rate'!X161</f>
        <v>6.1000000000000006E-2</v>
      </c>
      <c r="E160" s="78">
        <v>0.03</v>
      </c>
      <c r="F160" s="78">
        <f>+'Combined Rate'!X161+'Other Taxes'!I161</f>
        <v>0.10670000000000002</v>
      </c>
      <c r="G160" s="78">
        <f>+'Combined Rate'!X161+'Other Taxes'!N161</f>
        <v>6.1000000000000006E-2</v>
      </c>
      <c r="H160" s="78">
        <f>+'Combined Rate'!X161+'Other Taxes'!M161</f>
        <v>8.6000000000000007E-2</v>
      </c>
      <c r="I160" s="78">
        <f>IF(D160='Combined Rate'!X161-'Combined Rate'!V161-'Combined Rate'!W161,0,'Combined Rate'!X161-'Combined Rate'!V161-'Combined Rate'!W161)</f>
        <v>0</v>
      </c>
    </row>
    <row r="161" spans="1:9" x14ac:dyDescent="0.2">
      <c r="A161" s="73" t="s">
        <v>299</v>
      </c>
      <c r="B161" s="74"/>
      <c r="C161" s="75" t="s">
        <v>300</v>
      </c>
      <c r="D161" s="76">
        <f>+'Combined Rate'!X162</f>
        <v>6.1000000000000006E-2</v>
      </c>
      <c r="E161" s="78">
        <v>0.03</v>
      </c>
      <c r="F161" s="78">
        <f>+'Combined Rate'!X162+'Other Taxes'!I162</f>
        <v>0.10670000000000002</v>
      </c>
      <c r="G161" s="78">
        <f>+'Combined Rate'!X162+'Other Taxes'!N162</f>
        <v>6.1000000000000006E-2</v>
      </c>
      <c r="H161" s="78">
        <f>+'Combined Rate'!X162+'Other Taxes'!M162</f>
        <v>8.6000000000000007E-2</v>
      </c>
      <c r="I161" s="78">
        <f>IF(D161='Combined Rate'!X162-'Combined Rate'!V162-'Combined Rate'!W162,0,'Combined Rate'!X162-'Combined Rate'!V162-'Combined Rate'!W162)</f>
        <v>0</v>
      </c>
    </row>
    <row r="162" spans="1:9" x14ac:dyDescent="0.2">
      <c r="A162" s="73" t="s">
        <v>301</v>
      </c>
      <c r="B162" s="74"/>
      <c r="C162" s="75" t="s">
        <v>302</v>
      </c>
      <c r="D162" s="76">
        <f>+'Combined Rate'!X163</f>
        <v>6.1000000000000006E-2</v>
      </c>
      <c r="E162" s="78">
        <v>0.03</v>
      </c>
      <c r="F162" s="78">
        <f>+'Combined Rate'!X163+'Other Taxes'!I163</f>
        <v>0.10670000000000002</v>
      </c>
      <c r="G162" s="78">
        <f>+'Combined Rate'!X163+'Other Taxes'!N163</f>
        <v>6.1000000000000006E-2</v>
      </c>
      <c r="H162" s="78">
        <f>+'Combined Rate'!X163+'Other Taxes'!M163</f>
        <v>8.6000000000000007E-2</v>
      </c>
      <c r="I162" s="78">
        <f>IF(D162='Combined Rate'!X163-'Combined Rate'!V163-'Combined Rate'!W163,0,'Combined Rate'!X163-'Combined Rate'!V163-'Combined Rate'!W163)</f>
        <v>0</v>
      </c>
    </row>
    <row r="163" spans="1:9" x14ac:dyDescent="0.2">
      <c r="A163" s="73" t="s">
        <v>303</v>
      </c>
      <c r="B163" s="74"/>
      <c r="C163" s="75" t="s">
        <v>304</v>
      </c>
      <c r="D163" s="76">
        <f>+'Combined Rate'!X164</f>
        <v>6.1000000000000006E-2</v>
      </c>
      <c r="E163" s="78">
        <v>0.03</v>
      </c>
      <c r="F163" s="78">
        <f>+'Combined Rate'!X164+'Other Taxes'!I164</f>
        <v>0.10670000000000002</v>
      </c>
      <c r="G163" s="78">
        <f>+'Combined Rate'!X164+'Other Taxes'!N164</f>
        <v>6.1000000000000006E-2</v>
      </c>
      <c r="H163" s="78">
        <f>+'Combined Rate'!X164+'Other Taxes'!M164</f>
        <v>8.6000000000000007E-2</v>
      </c>
      <c r="I163" s="78">
        <f>IF(D163='Combined Rate'!X164-'Combined Rate'!V164-'Combined Rate'!W164,0,'Combined Rate'!X164-'Combined Rate'!V164-'Combined Rate'!W164)</f>
        <v>0</v>
      </c>
    </row>
    <row r="164" spans="1:9" x14ac:dyDescent="0.2">
      <c r="A164" s="73" t="s">
        <v>305</v>
      </c>
      <c r="B164" s="74"/>
      <c r="C164" s="75" t="s">
        <v>306</v>
      </c>
      <c r="D164" s="76">
        <f>+'Combined Rate'!X165</f>
        <v>6.1000000000000006E-2</v>
      </c>
      <c r="E164" s="78">
        <v>0.03</v>
      </c>
      <c r="F164" s="78">
        <f>+'Combined Rate'!X165+'Other Taxes'!I165</f>
        <v>0.11670000000000001</v>
      </c>
      <c r="G164" s="78">
        <f>+'Combined Rate'!X165+'Other Taxes'!N165</f>
        <v>6.1000000000000006E-2</v>
      </c>
      <c r="H164" s="78">
        <f>+'Combined Rate'!X165+'Other Taxes'!M165</f>
        <v>8.6000000000000007E-2</v>
      </c>
      <c r="I164" s="78">
        <f>IF(D164='Combined Rate'!X165-'Combined Rate'!V165-'Combined Rate'!W165,0,'Combined Rate'!X165-'Combined Rate'!V165-'Combined Rate'!W165)</f>
        <v>0</v>
      </c>
    </row>
    <row r="165" spans="1:9" ht="6" customHeight="1" x14ac:dyDescent="0.2">
      <c r="A165" s="80"/>
      <c r="B165" s="81"/>
      <c r="C165" s="81"/>
      <c r="D165" s="82">
        <f>+'Combined Rate'!X166</f>
        <v>0</v>
      </c>
      <c r="E165" s="82"/>
      <c r="F165" s="82">
        <f>+'Combined Rate'!X166+'Other Taxes'!I166</f>
        <v>0</v>
      </c>
      <c r="G165" s="82">
        <f>+'Combined Rate'!X166+'Other Taxes'!N166</f>
        <v>0</v>
      </c>
      <c r="H165" s="82">
        <f>+'Combined Rate'!X166+'Other Taxes'!M166</f>
        <v>0</v>
      </c>
      <c r="I165" s="82">
        <f>IF(D165='Combined Rate'!X166-'Combined Rate'!V166-'Combined Rate'!W166,0,'Combined Rate'!X166-'Combined Rate'!V166-'Combined Rate'!W166)</f>
        <v>0</v>
      </c>
    </row>
    <row r="166" spans="1:9" x14ac:dyDescent="0.2">
      <c r="A166" s="73" t="s">
        <v>307</v>
      </c>
      <c r="B166" s="74"/>
      <c r="C166" s="75" t="s">
        <v>308</v>
      </c>
      <c r="D166" s="76">
        <f>+'Combined Rate'!X167</f>
        <v>6.3500000000000001E-2</v>
      </c>
      <c r="E166" s="78">
        <v>0.03</v>
      </c>
      <c r="F166" s="78">
        <f>+'Combined Rate'!X167+'Other Taxes'!I167</f>
        <v>9.6700000000000008E-2</v>
      </c>
      <c r="G166" s="78">
        <f>+'Combined Rate'!X167+'Other Taxes'!N167</f>
        <v>7.3499999999999996E-2</v>
      </c>
      <c r="H166" s="78">
        <f>+'Combined Rate'!X167+'Other Taxes'!M167</f>
        <v>8.8499999999999995E-2</v>
      </c>
      <c r="I166" s="78">
        <f>IF(D166='Combined Rate'!X167-'Combined Rate'!V167-'Combined Rate'!W167,0,'Combined Rate'!X167-'Combined Rate'!V167-'Combined Rate'!W167)</f>
        <v>0</v>
      </c>
    </row>
    <row r="167" spans="1:9" x14ac:dyDescent="0.2">
      <c r="A167" s="73" t="s">
        <v>309</v>
      </c>
      <c r="B167" s="74"/>
      <c r="C167" s="75" t="s">
        <v>310</v>
      </c>
      <c r="D167" s="76">
        <f>+'Combined Rate'!X168</f>
        <v>7.9500000000000001E-2</v>
      </c>
      <c r="E167" s="78">
        <v>0.03</v>
      </c>
      <c r="F167" s="78">
        <f>+'Combined Rate'!X168+'Other Taxes'!I168</f>
        <v>0.1227</v>
      </c>
      <c r="G167" s="78">
        <f>+'Combined Rate'!X168+'Other Taxes'!N168</f>
        <v>8.9499999999999996E-2</v>
      </c>
      <c r="H167" s="78">
        <f>+'Combined Rate'!X168+'Other Taxes'!M168</f>
        <v>0.10450000000000001</v>
      </c>
      <c r="I167" s="78">
        <f>IF(D167='Combined Rate'!X168-'Combined Rate'!V168-'Combined Rate'!W168,0,'Combined Rate'!X168-'Combined Rate'!V168-'Combined Rate'!W168)</f>
        <v>6.3500000000000001E-2</v>
      </c>
    </row>
    <row r="168" spans="1:9" x14ac:dyDescent="0.2">
      <c r="A168" s="73" t="s">
        <v>311</v>
      </c>
      <c r="B168" s="74"/>
      <c r="C168" s="75" t="s">
        <v>312</v>
      </c>
      <c r="D168" s="76">
        <f>+'Combined Rate'!X169</f>
        <v>6.3500000000000001E-2</v>
      </c>
      <c r="E168" s="78">
        <v>0.03</v>
      </c>
      <c r="F168" s="78">
        <f>+'Combined Rate'!X169+'Other Taxes'!I169</f>
        <v>9.6700000000000008E-2</v>
      </c>
      <c r="G168" s="78">
        <f>+'Combined Rate'!X169+'Other Taxes'!N169</f>
        <v>7.3499999999999996E-2</v>
      </c>
      <c r="H168" s="78">
        <f>+'Combined Rate'!X169+'Other Taxes'!M169</f>
        <v>8.8499999999999995E-2</v>
      </c>
      <c r="I168" s="78">
        <f>IF(D168='Combined Rate'!X169-'Combined Rate'!V169-'Combined Rate'!W169,0,'Combined Rate'!X169-'Combined Rate'!V169-'Combined Rate'!W169)</f>
        <v>0</v>
      </c>
    </row>
    <row r="169" spans="1:9" x14ac:dyDescent="0.2">
      <c r="A169" s="73" t="s">
        <v>313</v>
      </c>
      <c r="B169" s="74"/>
      <c r="C169" s="75" t="s">
        <v>314</v>
      </c>
      <c r="D169" s="76">
        <f>+'Combined Rate'!X170</f>
        <v>6.3500000000000001E-2</v>
      </c>
      <c r="E169" s="78">
        <v>0.03</v>
      </c>
      <c r="F169" s="78">
        <f>+'Combined Rate'!X170+'Other Taxes'!I170</f>
        <v>9.6700000000000008E-2</v>
      </c>
      <c r="G169" s="78">
        <f>+'Combined Rate'!X170+'Other Taxes'!N170</f>
        <v>7.3499999999999996E-2</v>
      </c>
      <c r="H169" s="78">
        <f>+'Combined Rate'!X170+'Other Taxes'!M170</f>
        <v>8.8499999999999995E-2</v>
      </c>
      <c r="I169" s="78">
        <f>IF(D169='Combined Rate'!X170-'Combined Rate'!V170-'Combined Rate'!W170,0,'Combined Rate'!X170-'Combined Rate'!V170-'Combined Rate'!W170)</f>
        <v>0</v>
      </c>
    </row>
    <row r="170" spans="1:9" x14ac:dyDescent="0.2">
      <c r="A170" s="73" t="s">
        <v>315</v>
      </c>
      <c r="B170" s="74"/>
      <c r="C170" s="75" t="s">
        <v>316</v>
      </c>
      <c r="D170" s="76">
        <f>+'Combined Rate'!X171</f>
        <v>6.3500000000000001E-2</v>
      </c>
      <c r="E170" s="78">
        <v>0.03</v>
      </c>
      <c r="F170" s="78">
        <f>+'Combined Rate'!X171+'Other Taxes'!I171</f>
        <v>9.6700000000000008E-2</v>
      </c>
      <c r="G170" s="78">
        <f>+'Combined Rate'!X171+'Other Taxes'!N171</f>
        <v>7.3499999999999996E-2</v>
      </c>
      <c r="H170" s="78">
        <f>+'Combined Rate'!X171+'Other Taxes'!M171</f>
        <v>8.8499999999999995E-2</v>
      </c>
      <c r="I170" s="78">
        <f>IF(D170='Combined Rate'!X171-'Combined Rate'!V171-'Combined Rate'!W171,0,'Combined Rate'!X171-'Combined Rate'!V171-'Combined Rate'!W171)</f>
        <v>0</v>
      </c>
    </row>
    <row r="171" spans="1:9" ht="6" customHeight="1" x14ac:dyDescent="0.2">
      <c r="A171" s="80"/>
      <c r="B171" s="81"/>
      <c r="C171" s="81"/>
      <c r="D171" s="82">
        <f>+'Combined Rate'!X172</f>
        <v>0</v>
      </c>
      <c r="E171" s="82"/>
      <c r="F171" s="82">
        <f>+'Combined Rate'!X172+'Other Taxes'!I172</f>
        <v>0</v>
      </c>
      <c r="G171" s="82">
        <f>+'Combined Rate'!X172+'Other Taxes'!N172</f>
        <v>0</v>
      </c>
      <c r="H171" s="82">
        <f>+'Combined Rate'!X172+'Other Taxes'!M172</f>
        <v>0</v>
      </c>
      <c r="I171" s="82">
        <f>IF(D171='Combined Rate'!X172-'Combined Rate'!V172-'Combined Rate'!W172,0,'Combined Rate'!X172-'Combined Rate'!V172-'Combined Rate'!W172)</f>
        <v>0</v>
      </c>
    </row>
    <row r="172" spans="1:9" x14ac:dyDescent="0.2">
      <c r="A172" s="73" t="s">
        <v>317</v>
      </c>
      <c r="B172" s="74"/>
      <c r="C172" s="75" t="s">
        <v>318</v>
      </c>
      <c r="D172" s="76">
        <f>+'Combined Rate'!X173</f>
        <v>7.2500000000000009E-2</v>
      </c>
      <c r="E172" s="78">
        <v>0.03</v>
      </c>
      <c r="F172" s="78">
        <f>+'Combined Rate'!X173+'Other Taxes'!I173</f>
        <v>0.1232</v>
      </c>
      <c r="G172" s="78">
        <f>+'Combined Rate'!X173+'Other Taxes'!N173</f>
        <v>8.2500000000000004E-2</v>
      </c>
      <c r="H172" s="78">
        <f>+'Combined Rate'!X173+'Other Taxes'!M173</f>
        <v>0.16750000000000001</v>
      </c>
      <c r="I172" s="78">
        <f>IF(D172='Combined Rate'!X173-'Combined Rate'!V173-'Combined Rate'!W173,0,'Combined Rate'!X173-'Combined Rate'!V173-'Combined Rate'!W173)</f>
        <v>0</v>
      </c>
    </row>
    <row r="173" spans="1:9" x14ac:dyDescent="0.2">
      <c r="A173" s="73" t="s">
        <v>319</v>
      </c>
      <c r="B173" s="74"/>
      <c r="C173" s="75" t="s">
        <v>320</v>
      </c>
      <c r="D173" s="76">
        <f>+'Combined Rate'!X174</f>
        <v>8.7500000000000008E-2</v>
      </c>
      <c r="E173" s="78">
        <v>0.03</v>
      </c>
      <c r="F173" s="78">
        <f>+'Combined Rate'!X174+'Other Taxes'!I174</f>
        <v>0.13820000000000002</v>
      </c>
      <c r="G173" s="78">
        <f>+'Combined Rate'!X174+'Other Taxes'!N174</f>
        <v>9.7500000000000003E-2</v>
      </c>
      <c r="H173" s="78">
        <f>+'Combined Rate'!X174+'Other Taxes'!M174</f>
        <v>0.1825</v>
      </c>
      <c r="I173" s="78">
        <f>IF(D173='Combined Rate'!X174-'Combined Rate'!V174-'Combined Rate'!W174,0,'Combined Rate'!X174-'Combined Rate'!V174-'Combined Rate'!W174)</f>
        <v>7.2500000000000009E-2</v>
      </c>
    </row>
    <row r="174" spans="1:9" x14ac:dyDescent="0.2">
      <c r="A174" s="73" t="s">
        <v>1209</v>
      </c>
      <c r="B174" s="74"/>
      <c r="C174" s="75" t="s">
        <v>1210</v>
      </c>
      <c r="D174" s="76">
        <f>+'Combined Rate'!X175</f>
        <v>8.3500000000000005E-2</v>
      </c>
      <c r="E174" s="78">
        <v>0.03</v>
      </c>
      <c r="F174" s="78">
        <f>+'Combined Rate'!X175+'Other Taxes'!I175</f>
        <v>0.14419999999999999</v>
      </c>
      <c r="G174" s="78">
        <f>+'Combined Rate'!X175+'Other Taxes'!N175</f>
        <v>9.35E-2</v>
      </c>
      <c r="H174" s="78">
        <f>+'Combined Rate'!X175+'Other Taxes'!M175</f>
        <v>0.17849999999999999</v>
      </c>
      <c r="I174" s="78">
        <f>IF(D174='Combined Rate'!X175-'Combined Rate'!V175-'Combined Rate'!W175,0,'Combined Rate'!X175-'Combined Rate'!V175-'Combined Rate'!W175)</f>
        <v>7.2500000000000009E-2</v>
      </c>
    </row>
    <row r="175" spans="1:9" x14ac:dyDescent="0.2">
      <c r="A175" s="73" t="s">
        <v>321</v>
      </c>
      <c r="B175" s="74"/>
      <c r="C175" s="84" t="s">
        <v>322</v>
      </c>
      <c r="D175" s="76">
        <f>+'Combined Rate'!X176</f>
        <v>7.2500000000000009E-2</v>
      </c>
      <c r="E175" s="78">
        <v>0.03</v>
      </c>
      <c r="F175" s="78">
        <f>+'Combined Rate'!X176+'Other Taxes'!I176</f>
        <v>0.13320000000000001</v>
      </c>
      <c r="G175" s="78">
        <f>+'Combined Rate'!X176+'Other Taxes'!N176</f>
        <v>8.2500000000000004E-2</v>
      </c>
      <c r="H175" s="78">
        <f>+'Combined Rate'!X176+'Other Taxes'!M176</f>
        <v>0.16750000000000001</v>
      </c>
      <c r="I175" s="78">
        <f>IF(D175='Combined Rate'!X176-'Combined Rate'!V176-'Combined Rate'!W176,0,'Combined Rate'!X176-'Combined Rate'!V176-'Combined Rate'!W176)</f>
        <v>0</v>
      </c>
    </row>
    <row r="176" spans="1:9" x14ac:dyDescent="0.2">
      <c r="A176" s="73" t="s">
        <v>629</v>
      </c>
      <c r="B176" s="74"/>
      <c r="C176" s="84" t="s">
        <v>630</v>
      </c>
      <c r="D176" s="76">
        <f>+'Combined Rate'!X177</f>
        <v>7.2500000000000009E-2</v>
      </c>
      <c r="E176" s="78">
        <v>0.03</v>
      </c>
      <c r="F176" s="78">
        <f>+'Combined Rate'!X177+'Other Taxes'!I177</f>
        <v>0.13320000000000001</v>
      </c>
      <c r="G176" s="78">
        <f>+'Combined Rate'!X177+'Other Taxes'!N177</f>
        <v>8.2500000000000004E-2</v>
      </c>
      <c r="H176" s="78">
        <f>+'Combined Rate'!X177+'Other Taxes'!M177</f>
        <v>0.16750000000000001</v>
      </c>
      <c r="I176" s="78">
        <f>IF(D176='Combined Rate'!X177-'Combined Rate'!V177-'Combined Rate'!W177,0,'Combined Rate'!X177-'Combined Rate'!V177-'Combined Rate'!W177)</f>
        <v>0</v>
      </c>
    </row>
    <row r="177" spans="1:9" x14ac:dyDescent="0.2">
      <c r="A177" s="73" t="s">
        <v>323</v>
      </c>
      <c r="B177" s="74"/>
      <c r="C177" s="75" t="s">
        <v>324</v>
      </c>
      <c r="D177" s="76">
        <f>+'Combined Rate'!X178</f>
        <v>7.2500000000000009E-2</v>
      </c>
      <c r="E177" s="78">
        <v>0.03</v>
      </c>
      <c r="F177" s="78">
        <f>+'Combined Rate'!X178+'Other Taxes'!I178</f>
        <v>0.13320000000000001</v>
      </c>
      <c r="G177" s="78">
        <f>+'Combined Rate'!X178+'Other Taxes'!N178</f>
        <v>8.2500000000000004E-2</v>
      </c>
      <c r="H177" s="78">
        <f>+'Combined Rate'!X178+'Other Taxes'!M178</f>
        <v>0.16750000000000001</v>
      </c>
      <c r="I177" s="78">
        <f>IF(D177='Combined Rate'!X178-'Combined Rate'!V178-'Combined Rate'!W178,0,'Combined Rate'!X178-'Combined Rate'!V178-'Combined Rate'!W178)</f>
        <v>0</v>
      </c>
    </row>
    <row r="178" spans="1:9" x14ac:dyDescent="0.2">
      <c r="A178" s="73" t="s">
        <v>9</v>
      </c>
      <c r="B178" s="74"/>
      <c r="C178" s="84" t="s">
        <v>10</v>
      </c>
      <c r="D178" s="76">
        <f>+'Combined Rate'!X179</f>
        <v>7.2500000000000009E-2</v>
      </c>
      <c r="E178" s="78">
        <v>0.03</v>
      </c>
      <c r="F178" s="78">
        <f>+'Combined Rate'!X179+'Other Taxes'!I179</f>
        <v>0.13320000000000001</v>
      </c>
      <c r="G178" s="78">
        <f>+'Combined Rate'!X179+'Other Taxes'!N179</f>
        <v>8.2500000000000004E-2</v>
      </c>
      <c r="H178" s="78">
        <f>+'Combined Rate'!X179+'Other Taxes'!M179</f>
        <v>0.16750000000000001</v>
      </c>
      <c r="I178" s="78">
        <f>IF(D178='Combined Rate'!X179-'Combined Rate'!V179-'Combined Rate'!W179,0,'Combined Rate'!X179-'Combined Rate'!V179-'Combined Rate'!W179)</f>
        <v>0</v>
      </c>
    </row>
    <row r="179" spans="1:9" x14ac:dyDescent="0.2">
      <c r="A179" s="85" t="s">
        <v>621</v>
      </c>
      <c r="B179" s="83"/>
      <c r="C179" s="84" t="s">
        <v>625</v>
      </c>
      <c r="D179" s="76">
        <f>+'Combined Rate'!X180</f>
        <v>7.2500000000000009E-2</v>
      </c>
      <c r="E179" s="78">
        <v>0.03</v>
      </c>
      <c r="F179" s="78">
        <f>+'Combined Rate'!X180+'Other Taxes'!I180</f>
        <v>0.13320000000000001</v>
      </c>
      <c r="G179" s="78">
        <f>+'Combined Rate'!X180+'Other Taxes'!N180</f>
        <v>8.2500000000000004E-2</v>
      </c>
      <c r="H179" s="78">
        <f>+'Combined Rate'!X180+'Other Taxes'!M180</f>
        <v>0.16750000000000001</v>
      </c>
      <c r="I179" s="78">
        <f>IF(D179='Combined Rate'!X180-'Combined Rate'!V180-'Combined Rate'!W180,0,'Combined Rate'!X180-'Combined Rate'!V180-'Combined Rate'!W180)</f>
        <v>0</v>
      </c>
    </row>
    <row r="180" spans="1:9" x14ac:dyDescent="0.2">
      <c r="A180" s="73" t="s">
        <v>325</v>
      </c>
      <c r="B180" s="74"/>
      <c r="C180" s="75" t="s">
        <v>326</v>
      </c>
      <c r="D180" s="76">
        <f>+'Combined Rate'!X181</f>
        <v>7.2500000000000009E-2</v>
      </c>
      <c r="E180" s="78">
        <v>0.03</v>
      </c>
      <c r="F180" s="78">
        <f>+'Combined Rate'!X181+'Other Taxes'!I181</f>
        <v>0.13320000000000001</v>
      </c>
      <c r="G180" s="78">
        <f>+'Combined Rate'!X181+'Other Taxes'!N181</f>
        <v>8.2500000000000004E-2</v>
      </c>
      <c r="H180" s="78">
        <f>+'Combined Rate'!X181+'Other Taxes'!M181</f>
        <v>0.16750000000000001</v>
      </c>
      <c r="I180" s="78">
        <f>IF(D180='Combined Rate'!X181-'Combined Rate'!V181-'Combined Rate'!W181,0,'Combined Rate'!X181-'Combined Rate'!V181-'Combined Rate'!W181)</f>
        <v>0</v>
      </c>
    </row>
    <row r="181" spans="1:9" x14ac:dyDescent="0.2">
      <c r="A181" s="73" t="s">
        <v>1149</v>
      </c>
      <c r="B181" s="74"/>
      <c r="C181" s="75" t="s">
        <v>1150</v>
      </c>
      <c r="D181" s="76">
        <f>+'Combined Rate'!X182</f>
        <v>7.2500000000000009E-2</v>
      </c>
      <c r="E181" s="78">
        <v>0.03</v>
      </c>
      <c r="F181" s="78">
        <f>+'Combined Rate'!X182+'Other Taxes'!I182</f>
        <v>0.13320000000000001</v>
      </c>
      <c r="G181" s="78">
        <f>+'Combined Rate'!X182+'Other Taxes'!N182</f>
        <v>8.2500000000000004E-2</v>
      </c>
      <c r="H181" s="78">
        <f>+'Combined Rate'!X182+'Other Taxes'!M182</f>
        <v>0.16750000000000001</v>
      </c>
      <c r="I181" s="78">
        <f>IF(D181='Combined Rate'!X182-'Combined Rate'!V182-'Combined Rate'!W182,0,'Combined Rate'!X182-'Combined Rate'!V182-'Combined Rate'!W182)</f>
        <v>0</v>
      </c>
    </row>
    <row r="182" spans="1:9" x14ac:dyDescent="0.2">
      <c r="A182" s="73" t="s">
        <v>327</v>
      </c>
      <c r="B182" s="74"/>
      <c r="C182" s="75" t="s">
        <v>328</v>
      </c>
      <c r="D182" s="76">
        <f>+'Combined Rate'!X183</f>
        <v>7.4500000000000011E-2</v>
      </c>
      <c r="E182" s="78">
        <v>0.03</v>
      </c>
      <c r="F182" s="78">
        <f>+'Combined Rate'!X183+'Other Taxes'!I183</f>
        <v>0.13520000000000001</v>
      </c>
      <c r="G182" s="78">
        <f>+'Combined Rate'!X183+'Other Taxes'!N183</f>
        <v>8.4500000000000006E-2</v>
      </c>
      <c r="H182" s="78">
        <f>+'Combined Rate'!X183+'Other Taxes'!M183</f>
        <v>0.16950000000000001</v>
      </c>
      <c r="I182" s="78">
        <f>IF(D182='Combined Rate'!X183-'Combined Rate'!V183-'Combined Rate'!W183,0,'Combined Rate'!X183-'Combined Rate'!V183-'Combined Rate'!W183)</f>
        <v>0</v>
      </c>
    </row>
    <row r="183" spans="1:9" x14ac:dyDescent="0.2">
      <c r="A183" s="73" t="s">
        <v>329</v>
      </c>
      <c r="B183" s="74"/>
      <c r="C183" s="75" t="s">
        <v>330</v>
      </c>
      <c r="D183" s="76">
        <f>+'Combined Rate'!X184</f>
        <v>7.2500000000000009E-2</v>
      </c>
      <c r="E183" s="78">
        <v>0.03</v>
      </c>
      <c r="F183" s="78">
        <f>+'Combined Rate'!X184+'Other Taxes'!I184</f>
        <v>0.1232</v>
      </c>
      <c r="G183" s="78">
        <f>+'Combined Rate'!X184+'Other Taxes'!N184</f>
        <v>8.2500000000000004E-2</v>
      </c>
      <c r="H183" s="78">
        <f>+'Combined Rate'!X184+'Other Taxes'!M184</f>
        <v>0.16750000000000001</v>
      </c>
      <c r="I183" s="78">
        <f>IF(D183='Combined Rate'!X184-'Combined Rate'!V184-'Combined Rate'!W184,0,'Combined Rate'!X184-'Combined Rate'!V184-'Combined Rate'!W184)</f>
        <v>0</v>
      </c>
    </row>
    <row r="184" spans="1:9" x14ac:dyDescent="0.2">
      <c r="A184" s="73" t="s">
        <v>331</v>
      </c>
      <c r="B184" s="74"/>
      <c r="C184" s="75" t="s">
        <v>332</v>
      </c>
      <c r="D184" s="76">
        <f>+'Combined Rate'!X185</f>
        <v>7.7500000000000013E-2</v>
      </c>
      <c r="E184" s="78">
        <v>0.03</v>
      </c>
      <c r="F184" s="78">
        <f>+'Combined Rate'!X185+'Other Taxes'!I185</f>
        <v>0.13820000000000002</v>
      </c>
      <c r="G184" s="78">
        <f>+'Combined Rate'!X185+'Other Taxes'!N185</f>
        <v>8.7500000000000008E-2</v>
      </c>
      <c r="H184" s="78">
        <f>+'Combined Rate'!X185+'Other Taxes'!M185</f>
        <v>0.17250000000000001</v>
      </c>
      <c r="I184" s="78">
        <f>IF(D184='Combined Rate'!X185-'Combined Rate'!V185-'Combined Rate'!W185,0,'Combined Rate'!X185-'Combined Rate'!V185-'Combined Rate'!W185)</f>
        <v>7.2500000000000009E-2</v>
      </c>
    </row>
    <row r="185" spans="1:9" x14ac:dyDescent="0.2">
      <c r="A185" s="73" t="s">
        <v>333</v>
      </c>
      <c r="B185" s="74"/>
      <c r="C185" s="75" t="s">
        <v>334</v>
      </c>
      <c r="D185" s="76">
        <f>+'Combined Rate'!X186</f>
        <v>7.2500000000000009E-2</v>
      </c>
      <c r="E185" s="78">
        <v>0.03</v>
      </c>
      <c r="F185" s="78">
        <f>+'Combined Rate'!X186+'Other Taxes'!I186</f>
        <v>0.13820000000000002</v>
      </c>
      <c r="G185" s="78">
        <f>+'Combined Rate'!X186+'Other Taxes'!N186</f>
        <v>8.2500000000000004E-2</v>
      </c>
      <c r="H185" s="78">
        <f>+'Combined Rate'!X186+'Other Taxes'!M186</f>
        <v>0.16750000000000001</v>
      </c>
      <c r="I185" s="78">
        <f>IF(D185='Combined Rate'!X186-'Combined Rate'!V186-'Combined Rate'!W186,0,'Combined Rate'!X186-'Combined Rate'!V186-'Combined Rate'!W186)</f>
        <v>0</v>
      </c>
    </row>
    <row r="186" spans="1:9" x14ac:dyDescent="0.2">
      <c r="A186" s="73" t="s">
        <v>335</v>
      </c>
      <c r="B186" s="74"/>
      <c r="C186" s="75" t="s">
        <v>336</v>
      </c>
      <c r="D186" s="76">
        <f>+'Combined Rate'!X187</f>
        <v>7.2500000000000009E-2</v>
      </c>
      <c r="E186" s="78">
        <v>0.03</v>
      </c>
      <c r="F186" s="78">
        <f>+'Combined Rate'!X187+'Other Taxes'!I187</f>
        <v>0.13320000000000001</v>
      </c>
      <c r="G186" s="78">
        <f>+'Combined Rate'!X187+'Other Taxes'!N187</f>
        <v>8.2500000000000004E-2</v>
      </c>
      <c r="H186" s="78">
        <f>+'Combined Rate'!X187+'Other Taxes'!M187</f>
        <v>0.16750000000000001</v>
      </c>
      <c r="I186" s="78">
        <f>IF(D186='Combined Rate'!X187-'Combined Rate'!V187-'Combined Rate'!W187,0,'Combined Rate'!X187-'Combined Rate'!V187-'Combined Rate'!W187)</f>
        <v>0</v>
      </c>
    </row>
    <row r="187" spans="1:9" x14ac:dyDescent="0.2">
      <c r="A187" s="73" t="s">
        <v>337</v>
      </c>
      <c r="B187" s="74"/>
      <c r="C187" s="75" t="s">
        <v>338</v>
      </c>
      <c r="D187" s="76">
        <f>+'Combined Rate'!X188</f>
        <v>7.4500000000000011E-2</v>
      </c>
      <c r="E187" s="78">
        <v>0.03</v>
      </c>
      <c r="F187" s="78">
        <f>+'Combined Rate'!X188+'Other Taxes'!I188</f>
        <v>0.13520000000000001</v>
      </c>
      <c r="G187" s="78">
        <f>+'Combined Rate'!X188+'Other Taxes'!N188</f>
        <v>8.4500000000000006E-2</v>
      </c>
      <c r="H187" s="78">
        <f>+'Combined Rate'!X188+'Other Taxes'!M188</f>
        <v>0.16950000000000001</v>
      </c>
      <c r="I187" s="78">
        <f>IF(D187='Combined Rate'!X188-'Combined Rate'!V188-'Combined Rate'!W188,0,'Combined Rate'!X188-'Combined Rate'!V188-'Combined Rate'!W188)</f>
        <v>0</v>
      </c>
    </row>
    <row r="188" spans="1:9" x14ac:dyDescent="0.2">
      <c r="A188" s="85" t="s">
        <v>339</v>
      </c>
      <c r="B188" s="83"/>
      <c r="C188" s="84" t="s">
        <v>340</v>
      </c>
      <c r="D188" s="76">
        <f>+'Combined Rate'!X189</f>
        <v>7.2500000000000009E-2</v>
      </c>
      <c r="E188" s="78">
        <v>0.03</v>
      </c>
      <c r="F188" s="78">
        <f>+'Combined Rate'!X189+'Other Taxes'!I189</f>
        <v>0.13320000000000001</v>
      </c>
      <c r="G188" s="78">
        <f>+'Combined Rate'!X189+'Other Taxes'!N189</f>
        <v>8.2500000000000004E-2</v>
      </c>
      <c r="H188" s="78">
        <f>+'Combined Rate'!X189+'Other Taxes'!M189</f>
        <v>0.16750000000000001</v>
      </c>
      <c r="I188" s="78">
        <f>IF(D188='Combined Rate'!X189-'Combined Rate'!V189-'Combined Rate'!W189,0,'Combined Rate'!X189-'Combined Rate'!V189-'Combined Rate'!W189)</f>
        <v>0</v>
      </c>
    </row>
    <row r="189" spans="1:9" x14ac:dyDescent="0.2">
      <c r="A189" s="73" t="s">
        <v>341</v>
      </c>
      <c r="B189" s="74"/>
      <c r="C189" s="75" t="s">
        <v>342</v>
      </c>
      <c r="D189" s="76">
        <f>+'Combined Rate'!X190</f>
        <v>7.2500000000000009E-2</v>
      </c>
      <c r="E189" s="78">
        <v>0.03</v>
      </c>
      <c r="F189" s="78">
        <f>+'Combined Rate'!X190+'Other Taxes'!I190</f>
        <v>0.13320000000000001</v>
      </c>
      <c r="G189" s="78">
        <f>+'Combined Rate'!X190+'Other Taxes'!N190</f>
        <v>8.2500000000000004E-2</v>
      </c>
      <c r="H189" s="78">
        <f>+'Combined Rate'!X190+'Other Taxes'!M190</f>
        <v>0.16750000000000001</v>
      </c>
      <c r="I189" s="78">
        <f>IF(D189='Combined Rate'!X190-'Combined Rate'!V190-'Combined Rate'!W190,0,'Combined Rate'!X190-'Combined Rate'!V190-'Combined Rate'!W190)</f>
        <v>0</v>
      </c>
    </row>
    <row r="190" spans="1:9" x14ac:dyDescent="0.2">
      <c r="A190" s="73" t="s">
        <v>604</v>
      </c>
      <c r="B190" s="74"/>
      <c r="C190" s="75" t="s">
        <v>343</v>
      </c>
      <c r="D190" s="76">
        <f>+'Combined Rate'!X191</f>
        <v>7.2500000000000009E-2</v>
      </c>
      <c r="E190" s="78">
        <v>0.03</v>
      </c>
      <c r="F190" s="78">
        <f>+'Combined Rate'!X191+'Other Taxes'!I191</f>
        <v>0.13820000000000002</v>
      </c>
      <c r="G190" s="78">
        <f>+'Combined Rate'!X191+'Other Taxes'!N191</f>
        <v>8.2500000000000004E-2</v>
      </c>
      <c r="H190" s="78">
        <f>+'Combined Rate'!X191+'Other Taxes'!M191</f>
        <v>0.16750000000000001</v>
      </c>
      <c r="I190" s="78">
        <f>IF(D190='Combined Rate'!X191-'Combined Rate'!V191-'Combined Rate'!W191,0,'Combined Rate'!X191-'Combined Rate'!V191-'Combined Rate'!W191)</f>
        <v>0</v>
      </c>
    </row>
    <row r="191" spans="1:9" x14ac:dyDescent="0.2">
      <c r="A191" s="85" t="s">
        <v>1099</v>
      </c>
      <c r="B191" s="83" t="s">
        <v>228</v>
      </c>
      <c r="C191" s="75" t="s">
        <v>671</v>
      </c>
      <c r="D191" s="76">
        <f>+'Combined Rate'!X192</f>
        <v>7.2500000000000009E-2</v>
      </c>
      <c r="E191" s="78">
        <v>0.03</v>
      </c>
      <c r="F191" s="78">
        <f>+'Combined Rate'!X192+'Other Taxes'!I192</f>
        <v>0.1232</v>
      </c>
      <c r="G191" s="78">
        <f>+'Combined Rate'!X192+'Other Taxes'!N192</f>
        <v>8.2500000000000004E-2</v>
      </c>
      <c r="H191" s="78">
        <f>+'Combined Rate'!X192+'Other Taxes'!M192</f>
        <v>0.16750000000000001</v>
      </c>
      <c r="I191" s="78">
        <f>IF(D191='Combined Rate'!X192-'Combined Rate'!V192-'Combined Rate'!W192,0,'Combined Rate'!X192-'Combined Rate'!V192-'Combined Rate'!W192)</f>
        <v>0</v>
      </c>
    </row>
    <row r="192" spans="1:9" x14ac:dyDescent="0.2">
      <c r="A192" s="73" t="s">
        <v>1156</v>
      </c>
      <c r="B192" s="83"/>
      <c r="C192" s="75" t="s">
        <v>1151</v>
      </c>
      <c r="D192" s="76">
        <f>+'Combined Rate'!X193</f>
        <v>7.2500000000000009E-2</v>
      </c>
      <c r="E192" s="78">
        <v>0.03</v>
      </c>
      <c r="F192" s="78">
        <f>+'Combined Rate'!X193+'Other Taxes'!I193</f>
        <v>0.1232</v>
      </c>
      <c r="G192" s="78">
        <f>+'Combined Rate'!X193+'Other Taxes'!N193</f>
        <v>8.2500000000000004E-2</v>
      </c>
      <c r="H192" s="78">
        <f>+'Combined Rate'!X193+'Other Taxes'!M193</f>
        <v>0.16750000000000001</v>
      </c>
      <c r="I192" s="78">
        <f>IF(D192='Combined Rate'!X193-'Combined Rate'!V193-'Combined Rate'!W193,0,'Combined Rate'!X193-'Combined Rate'!V193-'Combined Rate'!W193)</f>
        <v>0</v>
      </c>
    </row>
    <row r="193" spans="1:12" x14ac:dyDescent="0.2">
      <c r="A193" s="73" t="s">
        <v>1157</v>
      </c>
      <c r="B193" s="83"/>
      <c r="C193" s="75" t="s">
        <v>1152</v>
      </c>
      <c r="D193" s="76">
        <f>+'Combined Rate'!X194</f>
        <v>7.2500000000000009E-2</v>
      </c>
      <c r="E193" s="78">
        <v>0.03</v>
      </c>
      <c r="F193" s="78">
        <f>+'Combined Rate'!X194+'Other Taxes'!I194</f>
        <v>0.1232</v>
      </c>
      <c r="G193" s="78">
        <f>+'Combined Rate'!X194+'Other Taxes'!N194</f>
        <v>8.2500000000000004E-2</v>
      </c>
      <c r="H193" s="78">
        <f>+'Combined Rate'!X194+'Other Taxes'!M194</f>
        <v>0.16750000000000001</v>
      </c>
      <c r="I193" s="78">
        <f>IF(D193='Combined Rate'!X194-'Combined Rate'!V194-'Combined Rate'!W194,0,'Combined Rate'!X194-'Combined Rate'!V194-'Combined Rate'!W194)</f>
        <v>0</v>
      </c>
    </row>
    <row r="194" spans="1:12" x14ac:dyDescent="0.2">
      <c r="A194" s="73" t="s">
        <v>1158</v>
      </c>
      <c r="B194" s="83"/>
      <c r="C194" s="75" t="s">
        <v>1153</v>
      </c>
      <c r="D194" s="76">
        <f>+'Combined Rate'!X195</f>
        <v>7.2500000000000009E-2</v>
      </c>
      <c r="E194" s="78">
        <v>0.03</v>
      </c>
      <c r="F194" s="78">
        <f>+'Combined Rate'!X195+'Other Taxes'!I195</f>
        <v>0.1232</v>
      </c>
      <c r="G194" s="78">
        <f>+'Combined Rate'!X195+'Other Taxes'!N195</f>
        <v>8.2500000000000004E-2</v>
      </c>
      <c r="H194" s="78">
        <f>+'Combined Rate'!X195+'Other Taxes'!M195</f>
        <v>0.16750000000000001</v>
      </c>
      <c r="I194" s="78">
        <f>IF(D194='Combined Rate'!X195-'Combined Rate'!V195-'Combined Rate'!W195,0,'Combined Rate'!X195-'Combined Rate'!V195-'Combined Rate'!W195)</f>
        <v>0</v>
      </c>
    </row>
    <row r="195" spans="1:12" x14ac:dyDescent="0.2">
      <c r="A195" s="73" t="s">
        <v>1159</v>
      </c>
      <c r="B195" s="83"/>
      <c r="C195" s="75" t="s">
        <v>1154</v>
      </c>
      <c r="D195" s="76">
        <f>+'Combined Rate'!X196</f>
        <v>7.2500000000000009E-2</v>
      </c>
      <c r="E195" s="78">
        <v>0.03</v>
      </c>
      <c r="F195" s="78">
        <f>+'Combined Rate'!X196+'Other Taxes'!I196</f>
        <v>0.1232</v>
      </c>
      <c r="G195" s="78">
        <f>+'Combined Rate'!X196+'Other Taxes'!N196</f>
        <v>8.2500000000000004E-2</v>
      </c>
      <c r="H195" s="78">
        <f>+'Combined Rate'!X196+'Other Taxes'!M196</f>
        <v>0.16750000000000001</v>
      </c>
      <c r="I195" s="78">
        <f>IF(D195='Combined Rate'!X196-'Combined Rate'!V196-'Combined Rate'!W196,0,'Combined Rate'!X196-'Combined Rate'!V196-'Combined Rate'!W196)</f>
        <v>0</v>
      </c>
    </row>
    <row r="196" spans="1:12" x14ac:dyDescent="0.2">
      <c r="A196" s="73" t="s">
        <v>1160</v>
      </c>
      <c r="B196" s="83"/>
      <c r="C196" s="75" t="s">
        <v>1155</v>
      </c>
      <c r="D196" s="76">
        <f>+'Combined Rate'!X197</f>
        <v>7.2500000000000009E-2</v>
      </c>
      <c r="E196" s="78">
        <v>0.03</v>
      </c>
      <c r="F196" s="78">
        <f>+'Combined Rate'!X197+'Other Taxes'!I197</f>
        <v>0.1232</v>
      </c>
      <c r="G196" s="78">
        <f>+'Combined Rate'!X197+'Other Taxes'!N197</f>
        <v>8.2500000000000004E-2</v>
      </c>
      <c r="H196" s="78">
        <f>+'Combined Rate'!X197+'Other Taxes'!M197</f>
        <v>0.16750000000000001</v>
      </c>
      <c r="I196" s="78">
        <f>IF(D196='Combined Rate'!X197-'Combined Rate'!V197-'Combined Rate'!W197,0,'Combined Rate'!X197-'Combined Rate'!V197-'Combined Rate'!W197)</f>
        <v>0</v>
      </c>
    </row>
    <row r="197" spans="1:12" ht="6" customHeight="1" x14ac:dyDescent="0.2">
      <c r="A197" s="80"/>
      <c r="B197" s="81"/>
      <c r="C197" s="81"/>
      <c r="D197" s="82">
        <f>+'Combined Rate'!X198</f>
        <v>0</v>
      </c>
      <c r="E197" s="82"/>
      <c r="F197" s="82">
        <f>+'Combined Rate'!X198+'Other Taxes'!I198</f>
        <v>0</v>
      </c>
      <c r="G197" s="82">
        <f>+'Combined Rate'!X198+'Other Taxes'!N198</f>
        <v>0</v>
      </c>
      <c r="H197" s="82">
        <f>+'Combined Rate'!X198+'Other Taxes'!M198</f>
        <v>0</v>
      </c>
      <c r="I197" s="82">
        <f>IF(D197='Combined Rate'!X198-'Combined Rate'!V198-'Combined Rate'!W198,0,'Combined Rate'!X198-'Combined Rate'!V198-'Combined Rate'!W198)</f>
        <v>0</v>
      </c>
    </row>
    <row r="198" spans="1:12" x14ac:dyDescent="0.2">
      <c r="A198" s="73" t="s">
        <v>344</v>
      </c>
      <c r="B198" s="74"/>
      <c r="C198" s="75" t="s">
        <v>345</v>
      </c>
      <c r="D198" s="76">
        <f>+'Combined Rate'!X199</f>
        <v>6.3500000000000001E-2</v>
      </c>
      <c r="E198" s="78">
        <v>0.03</v>
      </c>
      <c r="F198" s="78">
        <f>+'Combined Rate'!X199+'Other Taxes'!I199</f>
        <v>0.10920000000000001</v>
      </c>
      <c r="G198" s="78">
        <f>+'Combined Rate'!X199+'Other Taxes'!N199</f>
        <v>7.3499999999999996E-2</v>
      </c>
      <c r="H198" s="78">
        <f>+'Combined Rate'!X199+'Other Taxes'!M199</f>
        <v>8.8499999999999995E-2</v>
      </c>
      <c r="I198" s="78">
        <f>IF(D198='Combined Rate'!X199-'Combined Rate'!V199-'Combined Rate'!W199,0,'Combined Rate'!X199-'Combined Rate'!V199-'Combined Rate'!W199)</f>
        <v>0</v>
      </c>
    </row>
    <row r="199" spans="1:12" x14ac:dyDescent="0.2">
      <c r="A199" s="73" t="s">
        <v>346</v>
      </c>
      <c r="B199" s="74"/>
      <c r="C199" s="75" t="s">
        <v>347</v>
      </c>
      <c r="D199" s="76">
        <f>+'Combined Rate'!X200</f>
        <v>6.7500000000000004E-2</v>
      </c>
      <c r="E199" s="78">
        <v>0.03</v>
      </c>
      <c r="F199" s="78">
        <f>+'Combined Rate'!X200+'Other Taxes'!I200</f>
        <v>0.1232</v>
      </c>
      <c r="G199" s="78">
        <f>+'Combined Rate'!X200+'Other Taxes'!N200</f>
        <v>7.7499999999999999E-2</v>
      </c>
      <c r="H199" s="78">
        <f>+'Combined Rate'!X200+'Other Taxes'!M200</f>
        <v>9.2499999999999999E-2</v>
      </c>
      <c r="I199" s="78">
        <f>IF(D199='Combined Rate'!X200-'Combined Rate'!V200-'Combined Rate'!W200,0,'Combined Rate'!X200-'Combined Rate'!V200-'Combined Rate'!W200)</f>
        <v>0</v>
      </c>
    </row>
    <row r="200" spans="1:12" x14ac:dyDescent="0.2">
      <c r="A200" s="73" t="s">
        <v>1195</v>
      </c>
      <c r="B200" s="74"/>
      <c r="C200" s="75" t="s">
        <v>1196</v>
      </c>
      <c r="D200" s="76">
        <f>+'Combined Rate'!X201</f>
        <v>7.4499999999999997E-2</v>
      </c>
      <c r="E200" s="78">
        <v>0.03</v>
      </c>
      <c r="F200" s="78">
        <f>+'Combined Rate'!X201+'Other Taxes'!I201</f>
        <v>0.13020000000000001</v>
      </c>
      <c r="G200" s="78">
        <f>+'Combined Rate'!X201+'Other Taxes'!N201</f>
        <v>8.4499999999999992E-2</v>
      </c>
      <c r="H200" s="78">
        <f>+'Combined Rate'!X201+'Other Taxes'!M201</f>
        <v>9.9500000000000005E-2</v>
      </c>
      <c r="I200" s="78">
        <f>IF(D200='Combined Rate'!X201-'Combined Rate'!V201-'Combined Rate'!W201,0,'Combined Rate'!X201-'Combined Rate'!V201-'Combined Rate'!W201)</f>
        <v>6.3500000000000001E-2</v>
      </c>
    </row>
    <row r="201" spans="1:12" x14ac:dyDescent="0.2">
      <c r="A201" s="73" t="s">
        <v>348</v>
      </c>
      <c r="B201" s="74"/>
      <c r="C201" s="75" t="s">
        <v>349</v>
      </c>
      <c r="D201" s="76">
        <f>+'Combined Rate'!X202</f>
        <v>6.7500000000000004E-2</v>
      </c>
      <c r="E201" s="78">
        <v>0.03</v>
      </c>
      <c r="F201" s="78">
        <f>+'Combined Rate'!X202+'Other Taxes'!I202</f>
        <v>0.1232</v>
      </c>
      <c r="G201" s="78">
        <f>+'Combined Rate'!X202+'Other Taxes'!N202</f>
        <v>7.7499999999999999E-2</v>
      </c>
      <c r="H201" s="78">
        <f>+'Combined Rate'!X202+'Other Taxes'!M202</f>
        <v>9.2499999999999999E-2</v>
      </c>
      <c r="I201" s="78">
        <f>IF(D201='Combined Rate'!X202-'Combined Rate'!V202-'Combined Rate'!W202,0,'Combined Rate'!X202-'Combined Rate'!V202-'Combined Rate'!W202)</f>
        <v>0</v>
      </c>
    </row>
    <row r="202" spans="1:12" ht="6" customHeight="1" x14ac:dyDescent="0.2">
      <c r="A202" s="80"/>
      <c r="B202" s="81"/>
      <c r="C202" s="81"/>
      <c r="D202" s="82">
        <f>+'Combined Rate'!X203</f>
        <v>0</v>
      </c>
      <c r="E202" s="82"/>
      <c r="F202" s="82">
        <f>+'Combined Rate'!X203+'Other Taxes'!I203</f>
        <v>0</v>
      </c>
      <c r="G202" s="82">
        <f>+'Combined Rate'!X203+'Other Taxes'!N203</f>
        <v>0</v>
      </c>
      <c r="H202" s="82">
        <f>+'Combined Rate'!X203+'Other Taxes'!M203</f>
        <v>0</v>
      </c>
      <c r="I202" s="82">
        <f>IF(D202='Combined Rate'!X203-'Combined Rate'!V203-'Combined Rate'!W203,0,'Combined Rate'!X203-'Combined Rate'!V203-'Combined Rate'!W203)</f>
        <v>0</v>
      </c>
    </row>
    <row r="203" spans="1:12" x14ac:dyDescent="0.2">
      <c r="A203" s="73" t="s">
        <v>350</v>
      </c>
      <c r="B203" s="74"/>
      <c r="C203" s="75" t="s">
        <v>351</v>
      </c>
      <c r="D203" s="76">
        <f>+'Combined Rate'!X204</f>
        <v>6.3500000000000001E-2</v>
      </c>
      <c r="E203" s="78">
        <v>0.03</v>
      </c>
      <c r="F203" s="78">
        <f>+'Combined Rate'!X204+'Other Taxes'!I204</f>
        <v>0.10920000000000001</v>
      </c>
      <c r="G203" s="78">
        <f>+'Combined Rate'!X204+'Other Taxes'!N204</f>
        <v>7.3499999999999996E-2</v>
      </c>
      <c r="H203" s="78">
        <f>+'Combined Rate'!X204+'Other Taxes'!M204</f>
        <v>8.8499999999999995E-2</v>
      </c>
      <c r="I203" s="78">
        <f>IF(D203='Combined Rate'!X204-'Combined Rate'!V204-'Combined Rate'!W204,0,'Combined Rate'!X204-'Combined Rate'!V204-'Combined Rate'!W204)</f>
        <v>0</v>
      </c>
    </row>
    <row r="204" spans="1:12" x14ac:dyDescent="0.2">
      <c r="A204" s="73" t="s">
        <v>352</v>
      </c>
      <c r="B204" s="74"/>
      <c r="C204" s="75" t="s">
        <v>353</v>
      </c>
      <c r="D204" s="76">
        <f>+'Combined Rate'!X205</f>
        <v>6.4500000000000002E-2</v>
      </c>
      <c r="E204" s="78">
        <v>0.03</v>
      </c>
      <c r="F204" s="78">
        <f>+'Combined Rate'!X205+'Other Taxes'!I205</f>
        <v>0.11020000000000001</v>
      </c>
      <c r="G204" s="78">
        <f>+'Combined Rate'!X205+'Other Taxes'!N205</f>
        <v>7.4499999999999997E-2</v>
      </c>
      <c r="H204" s="78">
        <f>+'Combined Rate'!X205+'Other Taxes'!M205</f>
        <v>8.9499999999999996E-2</v>
      </c>
      <c r="I204" s="78">
        <f>IF(D204='Combined Rate'!X205-'Combined Rate'!V205-'Combined Rate'!W205,0,'Combined Rate'!X205-'Combined Rate'!V205-'Combined Rate'!W205)</f>
        <v>0</v>
      </c>
    </row>
    <row r="205" spans="1:12" x14ac:dyDescent="0.2">
      <c r="A205" s="73" t="s">
        <v>354</v>
      </c>
      <c r="B205" s="74"/>
      <c r="C205" s="75" t="s">
        <v>355</v>
      </c>
      <c r="D205" s="76">
        <f>+'Combined Rate'!X206</f>
        <v>6.6500000000000004E-2</v>
      </c>
      <c r="E205" s="78">
        <v>0.03</v>
      </c>
      <c r="F205" s="78">
        <f>+'Combined Rate'!X206+'Other Taxes'!I206</f>
        <v>0.11220000000000001</v>
      </c>
      <c r="G205" s="78">
        <f>+'Combined Rate'!X206+'Other Taxes'!N206</f>
        <v>7.6499999999999999E-2</v>
      </c>
      <c r="H205" s="78">
        <f>+'Combined Rate'!X206+'Other Taxes'!M206</f>
        <v>9.1499999999999998E-2</v>
      </c>
      <c r="I205" s="78">
        <f>IF(D205='Combined Rate'!X206-'Combined Rate'!V206-'Combined Rate'!W206,0,'Combined Rate'!X206-'Combined Rate'!V206-'Combined Rate'!W206)</f>
        <v>0</v>
      </c>
    </row>
    <row r="206" spans="1:12" x14ac:dyDescent="0.2">
      <c r="A206" s="73" t="s">
        <v>356</v>
      </c>
      <c r="B206" s="74"/>
      <c r="C206" s="75" t="s">
        <v>357</v>
      </c>
      <c r="D206" s="76">
        <f>+'Combined Rate'!X207</f>
        <v>6.7500000000000004E-2</v>
      </c>
      <c r="E206" s="78">
        <v>0.03</v>
      </c>
      <c r="F206" s="78">
        <f>+'Combined Rate'!X207+'Other Taxes'!I207</f>
        <v>0.11320000000000001</v>
      </c>
      <c r="G206" s="78">
        <f>+'Combined Rate'!X207+'Other Taxes'!N207</f>
        <v>7.7499999999999999E-2</v>
      </c>
      <c r="H206" s="78">
        <f>+'Combined Rate'!X207+'Other Taxes'!M207</f>
        <v>9.2499999999999999E-2</v>
      </c>
      <c r="I206" s="78">
        <f>IF(D206='Combined Rate'!X207-'Combined Rate'!V207-'Combined Rate'!W207,0,'Combined Rate'!X207-'Combined Rate'!V207-'Combined Rate'!W207)</f>
        <v>0</v>
      </c>
    </row>
    <row r="207" spans="1:12" x14ac:dyDescent="0.2">
      <c r="A207" s="73" t="s">
        <v>358</v>
      </c>
      <c r="B207" s="74"/>
      <c r="C207" s="75" t="s">
        <v>359</v>
      </c>
      <c r="D207" s="76">
        <f>+'Combined Rate'!X208</f>
        <v>6.3500000000000001E-2</v>
      </c>
      <c r="E207" s="78">
        <v>0.03</v>
      </c>
      <c r="F207" s="78">
        <f>+'Combined Rate'!X208+'Other Taxes'!I208</f>
        <v>0.10920000000000001</v>
      </c>
      <c r="G207" s="78">
        <f>+'Combined Rate'!X208+'Other Taxes'!N208</f>
        <v>7.3499999999999996E-2</v>
      </c>
      <c r="H207" s="78">
        <f>+'Combined Rate'!X208+'Other Taxes'!M208</f>
        <v>8.8499999999999995E-2</v>
      </c>
      <c r="I207" s="78">
        <f>IF(D207='Combined Rate'!X208-'Combined Rate'!V208-'Combined Rate'!W208,0,'Combined Rate'!X208-'Combined Rate'!V208-'Combined Rate'!W208)</f>
        <v>0</v>
      </c>
      <c r="L207" s="112"/>
    </row>
    <row r="208" spans="1:12" x14ac:dyDescent="0.2">
      <c r="A208" s="73" t="s">
        <v>360</v>
      </c>
      <c r="B208" s="74"/>
      <c r="C208" s="75" t="s">
        <v>361</v>
      </c>
      <c r="D208" s="76">
        <f>+'Combined Rate'!X209</f>
        <v>6.3500000000000001E-2</v>
      </c>
      <c r="E208" s="78">
        <v>0.03</v>
      </c>
      <c r="F208" s="78">
        <f>+'Combined Rate'!X209+'Other Taxes'!I209</f>
        <v>0.10920000000000001</v>
      </c>
      <c r="G208" s="78">
        <f>+'Combined Rate'!X209+'Other Taxes'!N209</f>
        <v>7.3499999999999996E-2</v>
      </c>
      <c r="H208" s="78">
        <f>+'Combined Rate'!X209+'Other Taxes'!M209</f>
        <v>8.8499999999999995E-2</v>
      </c>
      <c r="I208" s="78">
        <f>IF(D208='Combined Rate'!X209-'Combined Rate'!V209-'Combined Rate'!W209,0,'Combined Rate'!X209-'Combined Rate'!V209-'Combined Rate'!W209)</f>
        <v>0</v>
      </c>
    </row>
    <row r="209" spans="1:9" x14ac:dyDescent="0.2">
      <c r="A209" s="85" t="s">
        <v>638</v>
      </c>
      <c r="B209" s="83"/>
      <c r="C209" s="75" t="s">
        <v>362</v>
      </c>
      <c r="D209" s="76">
        <f>+'Combined Rate'!X210</f>
        <v>6.7500000000000004E-2</v>
      </c>
      <c r="E209" s="78">
        <v>0.03</v>
      </c>
      <c r="F209" s="78">
        <f>+'Combined Rate'!X210+'Other Taxes'!I210</f>
        <v>0.11320000000000001</v>
      </c>
      <c r="G209" s="78">
        <f>+'Combined Rate'!X210+'Other Taxes'!N210</f>
        <v>7.7499999999999999E-2</v>
      </c>
      <c r="H209" s="78">
        <f>+'Combined Rate'!X210+'Other Taxes'!M210</f>
        <v>9.2499999999999999E-2</v>
      </c>
      <c r="I209" s="78">
        <f>IF(D209='Combined Rate'!X210-'Combined Rate'!V210-'Combined Rate'!W210,0,'Combined Rate'!X210-'Combined Rate'!V210-'Combined Rate'!W210)</f>
        <v>0</v>
      </c>
    </row>
    <row r="210" spans="1:9" x14ac:dyDescent="0.2">
      <c r="A210" s="73" t="s">
        <v>363</v>
      </c>
      <c r="B210" s="74"/>
      <c r="C210" s="75" t="s">
        <v>364</v>
      </c>
      <c r="D210" s="76">
        <f>+'Combined Rate'!X211</f>
        <v>6.3500000000000001E-2</v>
      </c>
      <c r="E210" s="78">
        <v>0.03</v>
      </c>
      <c r="F210" s="78">
        <f>+'Combined Rate'!X211+'Other Taxes'!I211</f>
        <v>0.10920000000000001</v>
      </c>
      <c r="G210" s="78">
        <f>+'Combined Rate'!X211+'Other Taxes'!N211</f>
        <v>7.3499999999999996E-2</v>
      </c>
      <c r="H210" s="78">
        <f>+'Combined Rate'!X211+'Other Taxes'!M211</f>
        <v>8.8499999999999995E-2</v>
      </c>
      <c r="I210" s="78">
        <f>IF(D210='Combined Rate'!X211-'Combined Rate'!V211-'Combined Rate'!W211,0,'Combined Rate'!X211-'Combined Rate'!V211-'Combined Rate'!W211)</f>
        <v>0</v>
      </c>
    </row>
    <row r="211" spans="1:9" x14ac:dyDescent="0.2">
      <c r="A211" s="73" t="s">
        <v>365</v>
      </c>
      <c r="B211" s="74"/>
      <c r="C211" s="75" t="s">
        <v>366</v>
      </c>
      <c r="D211" s="76">
        <f>+'Combined Rate'!X212</f>
        <v>6.4500000000000002E-2</v>
      </c>
      <c r="E211" s="78">
        <v>0.03</v>
      </c>
      <c r="F211" s="78">
        <f>+'Combined Rate'!X212+'Other Taxes'!I212</f>
        <v>0.11020000000000001</v>
      </c>
      <c r="G211" s="78">
        <f>+'Combined Rate'!X212+'Other Taxes'!N212</f>
        <v>7.4499999999999997E-2</v>
      </c>
      <c r="H211" s="78">
        <f>+'Combined Rate'!X212+'Other Taxes'!M212</f>
        <v>8.9499999999999996E-2</v>
      </c>
      <c r="I211" s="78">
        <f>IF(D211='Combined Rate'!X212-'Combined Rate'!V212-'Combined Rate'!W212,0,'Combined Rate'!X212-'Combined Rate'!V212-'Combined Rate'!W212)</f>
        <v>0</v>
      </c>
    </row>
    <row r="212" spans="1:9" x14ac:dyDescent="0.2">
      <c r="A212" s="73" t="s">
        <v>367</v>
      </c>
      <c r="B212" s="74"/>
      <c r="C212" s="75" t="s">
        <v>368</v>
      </c>
      <c r="D212" s="76">
        <f>+'Combined Rate'!X213</f>
        <v>6.3500000000000001E-2</v>
      </c>
      <c r="E212" s="78">
        <v>0.03</v>
      </c>
      <c r="F212" s="78">
        <f>+'Combined Rate'!X213+'Other Taxes'!I213</f>
        <v>0.10920000000000001</v>
      </c>
      <c r="G212" s="78">
        <f>+'Combined Rate'!X213+'Other Taxes'!N213</f>
        <v>7.3499999999999996E-2</v>
      </c>
      <c r="H212" s="78">
        <f>+'Combined Rate'!X213+'Other Taxes'!M213</f>
        <v>8.8499999999999995E-2</v>
      </c>
      <c r="I212" s="78">
        <f>IF(D212='Combined Rate'!X213-'Combined Rate'!V213-'Combined Rate'!W213,0,'Combined Rate'!X213-'Combined Rate'!V213-'Combined Rate'!W213)</f>
        <v>0</v>
      </c>
    </row>
    <row r="213" spans="1:9" x14ac:dyDescent="0.2">
      <c r="A213" s="73" t="s">
        <v>369</v>
      </c>
      <c r="B213" s="74"/>
      <c r="C213" s="75" t="s">
        <v>370</v>
      </c>
      <c r="D213" s="76">
        <f>+'Combined Rate'!X214</f>
        <v>6.6500000000000004E-2</v>
      </c>
      <c r="E213" s="78">
        <v>0.03</v>
      </c>
      <c r="F213" s="78">
        <f>+'Combined Rate'!X214+'Other Taxes'!I214</f>
        <v>0.11220000000000001</v>
      </c>
      <c r="G213" s="78">
        <f>+'Combined Rate'!X214+'Other Taxes'!N214</f>
        <v>7.6499999999999999E-2</v>
      </c>
      <c r="H213" s="78">
        <f>+'Combined Rate'!X214+'Other Taxes'!M214</f>
        <v>9.1499999999999998E-2</v>
      </c>
      <c r="I213" s="78">
        <f>IF(D213='Combined Rate'!X214-'Combined Rate'!V214-'Combined Rate'!W214,0,'Combined Rate'!X214-'Combined Rate'!V214-'Combined Rate'!W214)</f>
        <v>0</v>
      </c>
    </row>
    <row r="214" spans="1:9" x14ac:dyDescent="0.2">
      <c r="A214" s="73" t="s">
        <v>371</v>
      </c>
      <c r="B214" s="74"/>
      <c r="C214" s="75" t="s">
        <v>372</v>
      </c>
      <c r="D214" s="76">
        <f>+'Combined Rate'!X215</f>
        <v>6.3500000000000001E-2</v>
      </c>
      <c r="E214" s="78">
        <v>0.03</v>
      </c>
      <c r="F214" s="78">
        <f>+'Combined Rate'!X215+'Other Taxes'!I215</f>
        <v>0.1192</v>
      </c>
      <c r="G214" s="78">
        <f>+'Combined Rate'!X215+'Other Taxes'!N215</f>
        <v>7.3499999999999996E-2</v>
      </c>
      <c r="H214" s="78">
        <f>+'Combined Rate'!X215+'Other Taxes'!M215</f>
        <v>8.8499999999999995E-2</v>
      </c>
      <c r="I214" s="78">
        <f>IF(D214='Combined Rate'!X215-'Combined Rate'!V215-'Combined Rate'!W215,0,'Combined Rate'!X215-'Combined Rate'!V215-'Combined Rate'!W215)</f>
        <v>0</v>
      </c>
    </row>
    <row r="215" spans="1:9" x14ac:dyDescent="0.2">
      <c r="A215" s="73" t="s">
        <v>373</v>
      </c>
      <c r="B215" s="74"/>
      <c r="C215" s="75" t="s">
        <v>374</v>
      </c>
      <c r="D215" s="76">
        <f>+'Combined Rate'!X216</f>
        <v>6.3500000000000001E-2</v>
      </c>
      <c r="E215" s="78">
        <v>0.03</v>
      </c>
      <c r="F215" s="78">
        <f>+'Combined Rate'!X216+'Other Taxes'!I216</f>
        <v>0.10920000000000001</v>
      </c>
      <c r="G215" s="78">
        <f>+'Combined Rate'!X216+'Other Taxes'!N216</f>
        <v>7.3499999999999996E-2</v>
      </c>
      <c r="H215" s="78">
        <f>+'Combined Rate'!X216+'Other Taxes'!M216</f>
        <v>8.8499999999999995E-2</v>
      </c>
      <c r="I215" s="78">
        <f>IF(D215='Combined Rate'!X216-'Combined Rate'!V216-'Combined Rate'!W216,0,'Combined Rate'!X216-'Combined Rate'!V216-'Combined Rate'!W216)</f>
        <v>0</v>
      </c>
    </row>
    <row r="216" spans="1:9" x14ac:dyDescent="0.2">
      <c r="A216" s="73" t="s">
        <v>375</v>
      </c>
      <c r="B216" s="74"/>
      <c r="C216" s="75" t="s">
        <v>376</v>
      </c>
      <c r="D216" s="76">
        <f>+'Combined Rate'!X217</f>
        <v>6.3500000000000001E-2</v>
      </c>
      <c r="E216" s="78">
        <v>0.03</v>
      </c>
      <c r="F216" s="78">
        <f>+'Combined Rate'!X217+'Other Taxes'!I217</f>
        <v>0.10920000000000001</v>
      </c>
      <c r="G216" s="78">
        <f>+'Combined Rate'!X217+'Other Taxes'!N217</f>
        <v>7.3499999999999996E-2</v>
      </c>
      <c r="H216" s="78">
        <f>+'Combined Rate'!X217+'Other Taxes'!M217</f>
        <v>8.8499999999999995E-2</v>
      </c>
      <c r="I216" s="78">
        <f>IF(D216='Combined Rate'!X217-'Combined Rate'!V217-'Combined Rate'!W217,0,'Combined Rate'!X217-'Combined Rate'!V217-'Combined Rate'!W217)</f>
        <v>0</v>
      </c>
    </row>
    <row r="217" spans="1:9" ht="6" customHeight="1" x14ac:dyDescent="0.2">
      <c r="A217" s="80"/>
      <c r="B217" s="81"/>
      <c r="C217" s="81"/>
      <c r="D217" s="82">
        <f>+'Combined Rate'!X218</f>
        <v>0</v>
      </c>
      <c r="E217" s="82"/>
      <c r="F217" s="82">
        <f>+'Combined Rate'!X218+'Other Taxes'!I218</f>
        <v>0</v>
      </c>
      <c r="G217" s="82">
        <f>+'Combined Rate'!X218+'Other Taxes'!N218</f>
        <v>0</v>
      </c>
      <c r="H217" s="82">
        <f>+'Combined Rate'!X218+'Other Taxes'!M218</f>
        <v>0</v>
      </c>
      <c r="I217" s="82">
        <f>IF(D217='Combined Rate'!X218-'Combined Rate'!V218-'Combined Rate'!W218,0,'Combined Rate'!X218-'Combined Rate'!V218-'Combined Rate'!W218)</f>
        <v>0</v>
      </c>
    </row>
    <row r="218" spans="1:9" x14ac:dyDescent="0.2">
      <c r="A218" s="73" t="s">
        <v>377</v>
      </c>
      <c r="B218" s="74"/>
      <c r="C218" s="75" t="s">
        <v>378</v>
      </c>
      <c r="D218" s="76">
        <f>+'Combined Rate'!X219</f>
        <v>6.3500000000000001E-2</v>
      </c>
      <c r="E218" s="78">
        <v>0.03</v>
      </c>
      <c r="F218" s="78">
        <f>+'Combined Rate'!X219+'Other Taxes'!I219</f>
        <v>0.10920000000000001</v>
      </c>
      <c r="G218" s="78">
        <f>+'Combined Rate'!X219+'Other Taxes'!N219</f>
        <v>7.3499999999999996E-2</v>
      </c>
      <c r="H218" s="78">
        <f>+'Combined Rate'!X219+'Other Taxes'!M219</f>
        <v>0.1585</v>
      </c>
      <c r="I218" s="78">
        <f>IF(D218='Combined Rate'!X219-'Combined Rate'!V219-'Combined Rate'!W219,0,'Combined Rate'!X219-'Combined Rate'!V219-'Combined Rate'!W219)</f>
        <v>0</v>
      </c>
    </row>
    <row r="219" spans="1:9" x14ac:dyDescent="0.2">
      <c r="A219" s="73" t="s">
        <v>379</v>
      </c>
      <c r="B219" s="74"/>
      <c r="C219" s="75" t="s">
        <v>380</v>
      </c>
      <c r="D219" s="76">
        <f>+'Combined Rate'!X220</f>
        <v>6.3500000000000001E-2</v>
      </c>
      <c r="E219" s="78">
        <v>0.03</v>
      </c>
      <c r="F219" s="78">
        <f>+'Combined Rate'!X220+'Other Taxes'!I220</f>
        <v>0.10920000000000001</v>
      </c>
      <c r="G219" s="78">
        <f>+'Combined Rate'!X220+'Other Taxes'!N220</f>
        <v>7.3499999999999996E-2</v>
      </c>
      <c r="H219" s="78">
        <f>+'Combined Rate'!X220+'Other Taxes'!M220</f>
        <v>0.1585</v>
      </c>
      <c r="I219" s="78">
        <f>IF(D219='Combined Rate'!X220-'Combined Rate'!V220-'Combined Rate'!W220,0,'Combined Rate'!X220-'Combined Rate'!V220-'Combined Rate'!W220)</f>
        <v>0</v>
      </c>
    </row>
    <row r="220" spans="1:9" x14ac:dyDescent="0.2">
      <c r="A220" s="73" t="s">
        <v>381</v>
      </c>
      <c r="B220" s="74"/>
      <c r="C220" s="75" t="s">
        <v>382</v>
      </c>
      <c r="D220" s="76">
        <f>+'Combined Rate'!X221</f>
        <v>6.4500000000000002E-2</v>
      </c>
      <c r="E220" s="78">
        <v>0.03</v>
      </c>
      <c r="F220" s="78">
        <f>+'Combined Rate'!X221+'Other Taxes'!I221</f>
        <v>0.11020000000000001</v>
      </c>
      <c r="G220" s="78">
        <f>+'Combined Rate'!X221+'Other Taxes'!N221</f>
        <v>7.4499999999999997E-2</v>
      </c>
      <c r="H220" s="78">
        <f>+'Combined Rate'!X221+'Other Taxes'!M221</f>
        <v>0.1595</v>
      </c>
      <c r="I220" s="78">
        <f>IF(D220='Combined Rate'!X221-'Combined Rate'!V221-'Combined Rate'!W221,0,'Combined Rate'!X221-'Combined Rate'!V221-'Combined Rate'!W221)</f>
        <v>0</v>
      </c>
    </row>
    <row r="221" spans="1:9" x14ac:dyDescent="0.2">
      <c r="A221" s="73" t="s">
        <v>627</v>
      </c>
      <c r="B221" s="74"/>
      <c r="C221" s="84" t="s">
        <v>628</v>
      </c>
      <c r="D221" s="76">
        <f>+'Combined Rate'!X222</f>
        <v>6.3500000000000001E-2</v>
      </c>
      <c r="E221" s="78">
        <v>0.03</v>
      </c>
      <c r="F221" s="78">
        <f>+'Combined Rate'!X222+'Other Taxes'!I222</f>
        <v>0.10920000000000001</v>
      </c>
      <c r="G221" s="78">
        <f>+'Combined Rate'!X222+'Other Taxes'!N222</f>
        <v>7.3499999999999996E-2</v>
      </c>
      <c r="H221" s="78">
        <f>+'Combined Rate'!X222+'Other Taxes'!M222</f>
        <v>0.1585</v>
      </c>
      <c r="I221" s="78">
        <f>IF(D221='Combined Rate'!X222-'Combined Rate'!V222-'Combined Rate'!W222,0,'Combined Rate'!X222-'Combined Rate'!V222-'Combined Rate'!W222)</f>
        <v>0</v>
      </c>
    </row>
    <row r="222" spans="1:9" x14ac:dyDescent="0.2">
      <c r="A222" s="73" t="s">
        <v>383</v>
      </c>
      <c r="B222" s="74"/>
      <c r="C222" s="75" t="s">
        <v>384</v>
      </c>
      <c r="D222" s="76">
        <f>+'Combined Rate'!X223</f>
        <v>6.3500000000000001E-2</v>
      </c>
      <c r="E222" s="78">
        <v>0.03</v>
      </c>
      <c r="F222" s="78">
        <f>+'Combined Rate'!X223+'Other Taxes'!I223</f>
        <v>0.10920000000000001</v>
      </c>
      <c r="G222" s="78">
        <f>+'Combined Rate'!X223+'Other Taxes'!N223</f>
        <v>7.3499999999999996E-2</v>
      </c>
      <c r="H222" s="78">
        <f>+'Combined Rate'!X223+'Other Taxes'!M223</f>
        <v>0.1585</v>
      </c>
      <c r="I222" s="78">
        <f>IF(D222='Combined Rate'!X223-'Combined Rate'!V223-'Combined Rate'!W223,0,'Combined Rate'!X223-'Combined Rate'!V223-'Combined Rate'!W223)</f>
        <v>0</v>
      </c>
    </row>
    <row r="223" spans="1:9" x14ac:dyDescent="0.2">
      <c r="A223" s="73" t="s">
        <v>385</v>
      </c>
      <c r="B223" s="74"/>
      <c r="C223" s="75" t="s">
        <v>386</v>
      </c>
      <c r="D223" s="76">
        <f>+'Combined Rate'!X224</f>
        <v>6.3500000000000001E-2</v>
      </c>
      <c r="E223" s="78">
        <v>0.03</v>
      </c>
      <c r="F223" s="78">
        <f>+'Combined Rate'!X224+'Other Taxes'!I224</f>
        <v>0.10920000000000001</v>
      </c>
      <c r="G223" s="78">
        <f>+'Combined Rate'!X224+'Other Taxes'!N224</f>
        <v>7.3499999999999996E-2</v>
      </c>
      <c r="H223" s="78">
        <f>+'Combined Rate'!X224+'Other Taxes'!M224</f>
        <v>0.1585</v>
      </c>
      <c r="I223" s="78">
        <f>IF(D223='Combined Rate'!X224-'Combined Rate'!V224-'Combined Rate'!W224,0,'Combined Rate'!X224-'Combined Rate'!V224-'Combined Rate'!W224)</f>
        <v>0</v>
      </c>
    </row>
    <row r="224" spans="1:9" x14ac:dyDescent="0.2">
      <c r="A224" s="73" t="s">
        <v>387</v>
      </c>
      <c r="B224" s="74"/>
      <c r="C224" s="75" t="s">
        <v>388</v>
      </c>
      <c r="D224" s="76">
        <f>+'Combined Rate'!X225</f>
        <v>6.3500000000000001E-2</v>
      </c>
      <c r="E224" s="78">
        <v>0.03</v>
      </c>
      <c r="F224" s="78">
        <f>+'Combined Rate'!X225+'Other Taxes'!I225</f>
        <v>0.1192</v>
      </c>
      <c r="G224" s="78">
        <f>+'Combined Rate'!X225+'Other Taxes'!N225</f>
        <v>7.3499999999999996E-2</v>
      </c>
      <c r="H224" s="78">
        <f>+'Combined Rate'!X225+'Other Taxes'!M225</f>
        <v>0.1585</v>
      </c>
      <c r="I224" s="78">
        <f>IF(D224='Combined Rate'!X225-'Combined Rate'!V225-'Combined Rate'!W225,0,'Combined Rate'!X225-'Combined Rate'!V225-'Combined Rate'!W225)</f>
        <v>0</v>
      </c>
    </row>
    <row r="225" spans="1:9" x14ac:dyDescent="0.2">
      <c r="A225" s="73" t="s">
        <v>389</v>
      </c>
      <c r="B225" s="74"/>
      <c r="C225" s="75" t="s">
        <v>390</v>
      </c>
      <c r="D225" s="76">
        <f>+'Combined Rate'!X226</f>
        <v>6.3500000000000001E-2</v>
      </c>
      <c r="E225" s="78">
        <v>0.03</v>
      </c>
      <c r="F225" s="78">
        <f>+'Combined Rate'!X226+'Other Taxes'!I226</f>
        <v>0.10920000000000001</v>
      </c>
      <c r="G225" s="78">
        <f>+'Combined Rate'!X226+'Other Taxes'!N226</f>
        <v>7.3499999999999996E-2</v>
      </c>
      <c r="H225" s="78">
        <f>+'Combined Rate'!X226+'Other Taxes'!M226</f>
        <v>0.1585</v>
      </c>
      <c r="I225" s="78">
        <f>IF(D225='Combined Rate'!X226-'Combined Rate'!V226-'Combined Rate'!W226,0,'Combined Rate'!X226-'Combined Rate'!V226-'Combined Rate'!W226)</f>
        <v>0</v>
      </c>
    </row>
    <row r="226" spans="1:9" x14ac:dyDescent="0.2">
      <c r="A226" s="73" t="s">
        <v>391</v>
      </c>
      <c r="B226" s="74"/>
      <c r="C226" s="75" t="s">
        <v>392</v>
      </c>
      <c r="D226" s="76">
        <f>+'Combined Rate'!X227</f>
        <v>6.3500000000000001E-2</v>
      </c>
      <c r="E226" s="78">
        <v>0.03</v>
      </c>
      <c r="F226" s="78">
        <f>+'Combined Rate'!X227+'Other Taxes'!I227</f>
        <v>0.10920000000000001</v>
      </c>
      <c r="G226" s="78">
        <f>+'Combined Rate'!X227+'Other Taxes'!N227</f>
        <v>7.3499999999999996E-2</v>
      </c>
      <c r="H226" s="78">
        <f>+'Combined Rate'!X227+'Other Taxes'!M227</f>
        <v>0.1585</v>
      </c>
      <c r="I226" s="78">
        <f>IF(D226='Combined Rate'!X227-'Combined Rate'!V227-'Combined Rate'!W227,0,'Combined Rate'!X227-'Combined Rate'!V227-'Combined Rate'!W227)</f>
        <v>0</v>
      </c>
    </row>
    <row r="227" spans="1:9" x14ac:dyDescent="0.2">
      <c r="A227" s="85" t="s">
        <v>393</v>
      </c>
      <c r="B227" s="83"/>
      <c r="C227" s="75" t="s">
        <v>394</v>
      </c>
      <c r="D227" s="76">
        <f>+'Combined Rate'!X228</f>
        <v>6.4500000000000002E-2</v>
      </c>
      <c r="E227" s="78">
        <v>0.03</v>
      </c>
      <c r="F227" s="78">
        <f>+'Combined Rate'!X228+'Other Taxes'!I228</f>
        <v>0.11020000000000001</v>
      </c>
      <c r="G227" s="78">
        <f>+'Combined Rate'!X228+'Other Taxes'!N228</f>
        <v>7.4499999999999997E-2</v>
      </c>
      <c r="H227" s="78">
        <f>+'Combined Rate'!X228+'Other Taxes'!M228</f>
        <v>0.1595</v>
      </c>
      <c r="I227" s="78">
        <f>IF(D227='Combined Rate'!X228-'Combined Rate'!V228-'Combined Rate'!W228,0,'Combined Rate'!X228-'Combined Rate'!V228-'Combined Rate'!W228)</f>
        <v>0</v>
      </c>
    </row>
    <row r="228" spans="1:9" x14ac:dyDescent="0.2">
      <c r="A228" s="73" t="s">
        <v>395</v>
      </c>
      <c r="B228" s="74"/>
      <c r="C228" s="75" t="s">
        <v>396</v>
      </c>
      <c r="D228" s="76">
        <f>+'Combined Rate'!X229</f>
        <v>6.7500000000000004E-2</v>
      </c>
      <c r="E228" s="78">
        <v>0.03</v>
      </c>
      <c r="F228" s="78">
        <f>+'Combined Rate'!X229+'Other Taxes'!I229</f>
        <v>0.1232</v>
      </c>
      <c r="G228" s="78">
        <f>+'Combined Rate'!X229+'Other Taxes'!N229</f>
        <v>7.7499999999999999E-2</v>
      </c>
      <c r="H228" s="78">
        <f>+'Combined Rate'!X229+'Other Taxes'!M229</f>
        <v>0.16250000000000001</v>
      </c>
      <c r="I228" s="78">
        <f>IF(D228='Combined Rate'!X229-'Combined Rate'!V229-'Combined Rate'!W229,0,'Combined Rate'!X229-'Combined Rate'!V229-'Combined Rate'!W229)</f>
        <v>0</v>
      </c>
    </row>
    <row r="229" spans="1:9" x14ac:dyDescent="0.2">
      <c r="A229" s="73" t="s">
        <v>397</v>
      </c>
      <c r="B229" s="74"/>
      <c r="C229" s="75" t="s">
        <v>398</v>
      </c>
      <c r="D229" s="76">
        <f>+'Combined Rate'!X230</f>
        <v>6.7500000000000004E-2</v>
      </c>
      <c r="E229" s="78">
        <v>0.03</v>
      </c>
      <c r="F229" s="78">
        <f>+'Combined Rate'!X230+'Other Taxes'!I230</f>
        <v>0.1232</v>
      </c>
      <c r="G229" s="78">
        <f>+'Combined Rate'!X230+'Other Taxes'!N230</f>
        <v>7.7499999999999999E-2</v>
      </c>
      <c r="H229" s="78">
        <f>+'Combined Rate'!X230+'Other Taxes'!M230</f>
        <v>0.16250000000000001</v>
      </c>
      <c r="I229" s="78">
        <f>IF(D229='Combined Rate'!X230-'Combined Rate'!V230-'Combined Rate'!W230,0,'Combined Rate'!X230-'Combined Rate'!V230-'Combined Rate'!W230)</f>
        <v>0</v>
      </c>
    </row>
    <row r="230" spans="1:9" x14ac:dyDescent="0.2">
      <c r="A230" s="73" t="s">
        <v>399</v>
      </c>
      <c r="B230" s="74"/>
      <c r="C230" s="75" t="s">
        <v>400</v>
      </c>
      <c r="D230" s="76">
        <f>+'Combined Rate'!X231</f>
        <v>6.3500000000000001E-2</v>
      </c>
      <c r="E230" s="78">
        <v>0.03</v>
      </c>
      <c r="F230" s="78">
        <f>+'Combined Rate'!X231+'Other Taxes'!I231</f>
        <v>0.10920000000000001</v>
      </c>
      <c r="G230" s="78">
        <f>+'Combined Rate'!X231+'Other Taxes'!N231</f>
        <v>7.3499999999999996E-2</v>
      </c>
      <c r="H230" s="78">
        <f>+'Combined Rate'!X231+'Other Taxes'!M231</f>
        <v>0.1585</v>
      </c>
      <c r="I230" s="78">
        <f>IF(D230='Combined Rate'!X231-'Combined Rate'!V231-'Combined Rate'!W231,0,'Combined Rate'!X231-'Combined Rate'!V231-'Combined Rate'!W231)</f>
        <v>0</v>
      </c>
    </row>
    <row r="231" spans="1:9" ht="6" customHeight="1" x14ac:dyDescent="0.2">
      <c r="A231" s="80"/>
      <c r="B231" s="81"/>
      <c r="C231" s="81"/>
      <c r="D231" s="82">
        <f>+'Combined Rate'!X232</f>
        <v>0</v>
      </c>
      <c r="E231" s="82"/>
      <c r="F231" s="82">
        <f>+'Combined Rate'!X232+'Other Taxes'!I232</f>
        <v>0</v>
      </c>
      <c r="G231" s="82">
        <f>+'Combined Rate'!X232+'Other Taxes'!N232</f>
        <v>0</v>
      </c>
      <c r="H231" s="82">
        <f>+'Combined Rate'!X232+'Other Taxes'!M232</f>
        <v>0</v>
      </c>
      <c r="I231" s="82">
        <f>IF(D231='Combined Rate'!X232-'Combined Rate'!V232-'Combined Rate'!W232,0,'Combined Rate'!X232-'Combined Rate'!V232-'Combined Rate'!W232)</f>
        <v>0</v>
      </c>
    </row>
    <row r="232" spans="1:9" x14ac:dyDescent="0.2">
      <c r="A232" s="85" t="s">
        <v>626</v>
      </c>
      <c r="B232" s="74"/>
      <c r="C232" s="75" t="s">
        <v>401</v>
      </c>
      <c r="D232" s="76">
        <f>+'Combined Rate'!X233</f>
        <v>7.1500000000000008E-2</v>
      </c>
      <c r="E232" s="78">
        <v>0.03</v>
      </c>
      <c r="F232" s="78">
        <f>+'Combined Rate'!X233+'Other Taxes'!I233</f>
        <v>0.10470000000000002</v>
      </c>
      <c r="G232" s="78">
        <f>+'Combined Rate'!X233+'Other Taxes'!N233</f>
        <v>8.1500000000000003E-2</v>
      </c>
      <c r="H232" s="78">
        <f>+'Combined Rate'!X233+'Other Taxes'!M233</f>
        <v>9.6500000000000002E-2</v>
      </c>
      <c r="I232" s="78">
        <f>IF(D232='Combined Rate'!X233-'Combined Rate'!V233-'Combined Rate'!W233,0,'Combined Rate'!X233-'Combined Rate'!V233-'Combined Rate'!W233)</f>
        <v>0</v>
      </c>
    </row>
    <row r="233" spans="1:9" x14ac:dyDescent="0.2">
      <c r="A233" s="73" t="s">
        <v>402</v>
      </c>
      <c r="B233" s="74"/>
      <c r="C233" s="75" t="s">
        <v>403</v>
      </c>
      <c r="D233" s="76">
        <f>+'Combined Rate'!X234</f>
        <v>7.1500000000000008E-2</v>
      </c>
      <c r="E233" s="78">
        <v>0.03</v>
      </c>
      <c r="F233" s="78">
        <f>+'Combined Rate'!X234+'Other Taxes'!I234</f>
        <v>0.11470000000000001</v>
      </c>
      <c r="G233" s="78">
        <f>+'Combined Rate'!X234+'Other Taxes'!N234</f>
        <v>8.1500000000000003E-2</v>
      </c>
      <c r="H233" s="78">
        <f>+'Combined Rate'!X234+'Other Taxes'!M234</f>
        <v>9.6500000000000002E-2</v>
      </c>
      <c r="I233" s="78">
        <f>IF(D233='Combined Rate'!X234-'Combined Rate'!V234-'Combined Rate'!W234,0,'Combined Rate'!X234-'Combined Rate'!V234-'Combined Rate'!W234)</f>
        <v>0</v>
      </c>
    </row>
    <row r="234" spans="1:9" x14ac:dyDescent="0.2">
      <c r="A234" s="73" t="s">
        <v>404</v>
      </c>
      <c r="B234" s="74"/>
      <c r="C234" s="75" t="s">
        <v>405</v>
      </c>
      <c r="D234" s="76">
        <f>+'Combined Rate'!X235</f>
        <v>7.1500000000000008E-2</v>
      </c>
      <c r="E234" s="78">
        <v>0.03</v>
      </c>
      <c r="F234" s="78">
        <f>+'Combined Rate'!X235+'Other Taxes'!I235</f>
        <v>0.10470000000000002</v>
      </c>
      <c r="G234" s="78">
        <f>+'Combined Rate'!X235+'Other Taxes'!N235</f>
        <v>8.1500000000000003E-2</v>
      </c>
      <c r="H234" s="78">
        <f>+'Combined Rate'!X235+'Other Taxes'!M235</f>
        <v>9.6500000000000002E-2</v>
      </c>
      <c r="I234" s="78">
        <f>IF(D234='Combined Rate'!X235-'Combined Rate'!V235-'Combined Rate'!W235,0,'Combined Rate'!X235-'Combined Rate'!V235-'Combined Rate'!W235)</f>
        <v>0</v>
      </c>
    </row>
    <row r="235" spans="1:9" x14ac:dyDescent="0.2">
      <c r="A235" s="73" t="s">
        <v>406</v>
      </c>
      <c r="B235" s="74"/>
      <c r="C235" s="75" t="s">
        <v>407</v>
      </c>
      <c r="D235" s="76">
        <f>+'Combined Rate'!X236</f>
        <v>7.1500000000000008E-2</v>
      </c>
      <c r="E235" s="78">
        <v>0.03</v>
      </c>
      <c r="F235" s="78">
        <f>+'Combined Rate'!X236+'Other Taxes'!I236</f>
        <v>0.11470000000000001</v>
      </c>
      <c r="G235" s="78">
        <f>+'Combined Rate'!X236+'Other Taxes'!N236</f>
        <v>8.1500000000000003E-2</v>
      </c>
      <c r="H235" s="78">
        <f>+'Combined Rate'!X236+'Other Taxes'!M236</f>
        <v>9.6500000000000002E-2</v>
      </c>
      <c r="I235" s="78">
        <f>IF(D235='Combined Rate'!X236-'Combined Rate'!V236-'Combined Rate'!W236,0,'Combined Rate'!X236-'Combined Rate'!V236-'Combined Rate'!W236)</f>
        <v>0</v>
      </c>
    </row>
    <row r="236" spans="1:9" x14ac:dyDescent="0.2">
      <c r="A236" s="73" t="s">
        <v>408</v>
      </c>
      <c r="B236" s="74"/>
      <c r="C236" s="75" t="s">
        <v>409</v>
      </c>
      <c r="D236" s="76">
        <f>+'Combined Rate'!X237</f>
        <v>7.1500000000000008E-2</v>
      </c>
      <c r="E236" s="78">
        <v>0.03</v>
      </c>
      <c r="F236" s="78">
        <f>+'Combined Rate'!X237+'Other Taxes'!I237</f>
        <v>0.10470000000000002</v>
      </c>
      <c r="G236" s="78">
        <f>+'Combined Rate'!X237+'Other Taxes'!N237</f>
        <v>8.1500000000000003E-2</v>
      </c>
      <c r="H236" s="78">
        <f>+'Combined Rate'!X237+'Other Taxes'!M237</f>
        <v>9.6500000000000002E-2</v>
      </c>
      <c r="I236" s="78">
        <f>IF(D236='Combined Rate'!X237-'Combined Rate'!V237-'Combined Rate'!W237,0,'Combined Rate'!X237-'Combined Rate'!V237-'Combined Rate'!W237)</f>
        <v>0</v>
      </c>
    </row>
    <row r="237" spans="1:9" x14ac:dyDescent="0.2">
      <c r="A237" s="73" t="s">
        <v>410</v>
      </c>
      <c r="B237" s="74"/>
      <c r="C237" s="75" t="s">
        <v>411</v>
      </c>
      <c r="D237" s="76">
        <f>+'Combined Rate'!X238</f>
        <v>7.1500000000000008E-2</v>
      </c>
      <c r="E237" s="78">
        <v>0.03</v>
      </c>
      <c r="F237" s="78">
        <f>+'Combined Rate'!X238+'Other Taxes'!I238</f>
        <v>0.10470000000000002</v>
      </c>
      <c r="G237" s="78">
        <f>+'Combined Rate'!X238+'Other Taxes'!N238</f>
        <v>8.1500000000000003E-2</v>
      </c>
      <c r="H237" s="78">
        <f>+'Combined Rate'!X238+'Other Taxes'!M238</f>
        <v>9.6500000000000002E-2</v>
      </c>
      <c r="I237" s="78">
        <f>IF(D237='Combined Rate'!X238-'Combined Rate'!V238-'Combined Rate'!W238,0,'Combined Rate'!X238-'Combined Rate'!V238-'Combined Rate'!W238)</f>
        <v>0</v>
      </c>
    </row>
    <row r="238" spans="1:9" x14ac:dyDescent="0.2">
      <c r="A238" s="73" t="s">
        <v>412</v>
      </c>
      <c r="B238" s="74"/>
      <c r="C238" s="75" t="s">
        <v>413</v>
      </c>
      <c r="D238" s="76">
        <f>+'Combined Rate'!X239</f>
        <v>9.0500000000000011E-2</v>
      </c>
      <c r="E238" s="78">
        <v>0.03</v>
      </c>
      <c r="F238" s="78">
        <f>+'Combined Rate'!X239+'Other Taxes'!I239</f>
        <v>0.13370000000000001</v>
      </c>
      <c r="G238" s="78">
        <f>+'Combined Rate'!X239+'Other Taxes'!N239</f>
        <v>0.10050000000000001</v>
      </c>
      <c r="H238" s="78">
        <f>+'Combined Rate'!X239+'Other Taxes'!M239</f>
        <v>0.11550000000000002</v>
      </c>
      <c r="I238" s="78">
        <f>IF(D238='Combined Rate'!X239-'Combined Rate'!V239-'Combined Rate'!W239,0,'Combined Rate'!X239-'Combined Rate'!V239-'Combined Rate'!W239)</f>
        <v>7.4500000000000011E-2</v>
      </c>
    </row>
    <row r="239" spans="1:9" x14ac:dyDescent="0.2">
      <c r="A239" s="85" t="s">
        <v>1220</v>
      </c>
      <c r="B239" s="83"/>
      <c r="C239" s="75" t="s">
        <v>1221</v>
      </c>
      <c r="D239" s="76">
        <f>+'Combined Rate'!X240</f>
        <v>9.0500000000000011E-2</v>
      </c>
      <c r="E239" s="78">
        <v>0.03</v>
      </c>
      <c r="F239" s="78">
        <f>+'Combined Rate'!X240+'Other Taxes'!I240</f>
        <v>0.1237</v>
      </c>
      <c r="G239" s="78">
        <f>+'Combined Rate'!X240+'Other Taxes'!N240</f>
        <v>0.10050000000000001</v>
      </c>
      <c r="H239" s="78">
        <f>+'Combined Rate'!X240+'Other Taxes'!M240</f>
        <v>0.11550000000000002</v>
      </c>
      <c r="I239" s="78">
        <f>IF(D239='Combined Rate'!X240-'Combined Rate'!V240-'Combined Rate'!W240,0,'Combined Rate'!X240-'Combined Rate'!V240-'Combined Rate'!W240)</f>
        <v>7.4500000000000011E-2</v>
      </c>
    </row>
    <row r="240" spans="1:9" x14ac:dyDescent="0.2">
      <c r="A240" s="85" t="s">
        <v>605</v>
      </c>
      <c r="B240" s="83" t="s">
        <v>228</v>
      </c>
      <c r="C240" s="84" t="s">
        <v>606</v>
      </c>
      <c r="D240" s="76">
        <f>+'Combined Rate'!X241</f>
        <v>7.4500000000000011E-2</v>
      </c>
      <c r="E240" s="78">
        <v>0.03</v>
      </c>
      <c r="F240" s="78">
        <f>+'Combined Rate'!X241+'Other Taxes'!I241</f>
        <v>0.10770000000000002</v>
      </c>
      <c r="G240" s="78">
        <f>+'Combined Rate'!X241+'Other Taxes'!N241</f>
        <v>8.4500000000000006E-2</v>
      </c>
      <c r="H240" s="78">
        <f>+'Combined Rate'!X241+'Other Taxes'!M241</f>
        <v>9.9500000000000005E-2</v>
      </c>
      <c r="I240" s="78">
        <f>IF(D240='Combined Rate'!X241-'Combined Rate'!V241-'Combined Rate'!W241,0,'Combined Rate'!X241-'Combined Rate'!V241-'Combined Rate'!W241)</f>
        <v>0</v>
      </c>
    </row>
    <row r="241" spans="1:9" ht="6" customHeight="1" x14ac:dyDescent="0.2">
      <c r="A241" s="80"/>
      <c r="B241" s="81"/>
      <c r="C241" s="81"/>
      <c r="D241" s="82">
        <f>+'Combined Rate'!X242</f>
        <v>0</v>
      </c>
      <c r="E241" s="82"/>
      <c r="F241" s="82">
        <f>+'Combined Rate'!X242+'Other Taxes'!I242</f>
        <v>0</v>
      </c>
      <c r="G241" s="82">
        <f>+'Combined Rate'!X242+'Other Taxes'!N242</f>
        <v>0</v>
      </c>
      <c r="H241" s="82">
        <f>+'Combined Rate'!X242+'Other Taxes'!M242</f>
        <v>0</v>
      </c>
      <c r="I241" s="82">
        <f>IF(D241='Combined Rate'!X242-'Combined Rate'!V242-'Combined Rate'!W242,0,'Combined Rate'!X242-'Combined Rate'!V242-'Combined Rate'!W242)</f>
        <v>0</v>
      </c>
    </row>
    <row r="242" spans="1:9" x14ac:dyDescent="0.2">
      <c r="A242" s="73" t="s">
        <v>414</v>
      </c>
      <c r="B242" s="74"/>
      <c r="C242" s="75" t="s">
        <v>415</v>
      </c>
      <c r="D242" s="76">
        <f>+'Combined Rate'!X243</f>
        <v>6.6000000000000003E-2</v>
      </c>
      <c r="E242" s="78">
        <v>0.03</v>
      </c>
      <c r="F242" s="78">
        <f>+'Combined Rate'!X243+'Other Taxes'!I243</f>
        <v>0.11170000000000001</v>
      </c>
      <c r="G242" s="78">
        <f>+'Combined Rate'!X243+'Other Taxes'!N243</f>
        <v>7.5999999999999998E-2</v>
      </c>
      <c r="H242" s="78">
        <f>+'Combined Rate'!X243+'Other Taxes'!M243</f>
        <v>9.0999999999999998E-2</v>
      </c>
      <c r="I242" s="78">
        <f>IF(D242='Combined Rate'!X243-'Combined Rate'!V243-'Combined Rate'!W243,0,'Combined Rate'!X243-'Combined Rate'!V243-'Combined Rate'!W243)</f>
        <v>0</v>
      </c>
    </row>
    <row r="243" spans="1:9" x14ac:dyDescent="0.2">
      <c r="A243" s="73" t="s">
        <v>416</v>
      </c>
      <c r="B243" s="83" t="s">
        <v>228</v>
      </c>
      <c r="C243" s="75" t="s">
        <v>417</v>
      </c>
      <c r="D243" s="76">
        <f>+'Combined Rate'!X244</f>
        <v>6.9000000000000006E-2</v>
      </c>
      <c r="E243" s="78">
        <v>0.03</v>
      </c>
      <c r="F243" s="78">
        <f>+'Combined Rate'!X244+'Other Taxes'!I244</f>
        <v>0.11470000000000001</v>
      </c>
      <c r="G243" s="78">
        <f>+'Combined Rate'!X244+'Other Taxes'!N244</f>
        <v>7.9000000000000001E-2</v>
      </c>
      <c r="H243" s="78">
        <f>+'Combined Rate'!X244+'Other Taxes'!M244</f>
        <v>9.4E-2</v>
      </c>
      <c r="I243" s="78">
        <f>IF(D243='Combined Rate'!X244-'Combined Rate'!V244-'Combined Rate'!W244,0,'Combined Rate'!X244-'Combined Rate'!V244-'Combined Rate'!W244)</f>
        <v>0</v>
      </c>
    </row>
    <row r="244" spans="1:9" x14ac:dyDescent="0.2">
      <c r="A244" s="73" t="s">
        <v>418</v>
      </c>
      <c r="B244" s="74"/>
      <c r="C244" s="75" t="s">
        <v>419</v>
      </c>
      <c r="D244" s="76">
        <f>+'Combined Rate'!X245</f>
        <v>6.9000000000000006E-2</v>
      </c>
      <c r="E244" s="78">
        <v>0.03</v>
      </c>
      <c r="F244" s="78">
        <f>+'Combined Rate'!X245+'Other Taxes'!I245</f>
        <v>0.11470000000000001</v>
      </c>
      <c r="G244" s="78">
        <f>+'Combined Rate'!X245+'Other Taxes'!N245</f>
        <v>7.9000000000000001E-2</v>
      </c>
      <c r="H244" s="78">
        <f>+'Combined Rate'!X245+'Other Taxes'!M245</f>
        <v>9.4E-2</v>
      </c>
      <c r="I244" s="78">
        <f>IF(D244='Combined Rate'!X245-'Combined Rate'!V245-'Combined Rate'!W245,0,'Combined Rate'!X245-'Combined Rate'!V245-'Combined Rate'!W245)</f>
        <v>0</v>
      </c>
    </row>
    <row r="245" spans="1:9" x14ac:dyDescent="0.2">
      <c r="A245" s="73" t="s">
        <v>420</v>
      </c>
      <c r="B245" s="83" t="s">
        <v>228</v>
      </c>
      <c r="C245" s="75" t="s">
        <v>421</v>
      </c>
      <c r="D245" s="76">
        <f>+'Combined Rate'!X246</f>
        <v>6.9000000000000006E-2</v>
      </c>
      <c r="E245" s="78">
        <v>0.03</v>
      </c>
      <c r="F245" s="78">
        <f>+'Combined Rate'!X246+'Other Taxes'!I246</f>
        <v>0.11470000000000001</v>
      </c>
      <c r="G245" s="78">
        <f>+'Combined Rate'!X246+'Other Taxes'!N246</f>
        <v>7.9000000000000001E-2</v>
      </c>
      <c r="H245" s="78">
        <f>+'Combined Rate'!X246+'Other Taxes'!M246</f>
        <v>9.4E-2</v>
      </c>
      <c r="I245" s="78">
        <f>IF(D245='Combined Rate'!X246-'Combined Rate'!V246-'Combined Rate'!W246,0,'Combined Rate'!X246-'Combined Rate'!V246-'Combined Rate'!W246)</f>
        <v>0</v>
      </c>
    </row>
    <row r="246" spans="1:9" x14ac:dyDescent="0.2">
      <c r="A246" s="73" t="s">
        <v>423</v>
      </c>
      <c r="B246" s="83" t="s">
        <v>228</v>
      </c>
      <c r="C246" s="75" t="s">
        <v>424</v>
      </c>
      <c r="D246" s="76">
        <f>+'Combined Rate'!X247</f>
        <v>6.9000000000000006E-2</v>
      </c>
      <c r="E246" s="78">
        <v>0.03</v>
      </c>
      <c r="F246" s="78">
        <f>+'Combined Rate'!X247+'Other Taxes'!I247</f>
        <v>0.11470000000000001</v>
      </c>
      <c r="G246" s="78">
        <f>+'Combined Rate'!X247+'Other Taxes'!N247</f>
        <v>7.9000000000000001E-2</v>
      </c>
      <c r="H246" s="78">
        <f>+'Combined Rate'!X247+'Other Taxes'!M247</f>
        <v>9.4E-2</v>
      </c>
      <c r="I246" s="78">
        <f>IF(D246='Combined Rate'!X247-'Combined Rate'!V247-'Combined Rate'!W247,0,'Combined Rate'!X247-'Combined Rate'!V247-'Combined Rate'!W247)</f>
        <v>0</v>
      </c>
    </row>
    <row r="247" spans="1:9" x14ac:dyDescent="0.2">
      <c r="A247" s="73" t="s">
        <v>427</v>
      </c>
      <c r="B247" s="74"/>
      <c r="C247" s="75" t="s">
        <v>428</v>
      </c>
      <c r="D247" s="76">
        <f>+'Combined Rate'!X248</f>
        <v>6.6000000000000003E-2</v>
      </c>
      <c r="E247" s="78">
        <v>0.03</v>
      </c>
      <c r="F247" s="78">
        <f>+'Combined Rate'!X248+'Other Taxes'!I248</f>
        <v>0.11170000000000001</v>
      </c>
      <c r="G247" s="78">
        <f>+'Combined Rate'!X248+'Other Taxes'!N248</f>
        <v>7.5999999999999998E-2</v>
      </c>
      <c r="H247" s="78">
        <f>+'Combined Rate'!X248+'Other Taxes'!M248</f>
        <v>9.0999999999999998E-2</v>
      </c>
      <c r="I247" s="78">
        <f>IF(D247='Combined Rate'!X248-'Combined Rate'!V248-'Combined Rate'!W248,0,'Combined Rate'!X248-'Combined Rate'!V248-'Combined Rate'!W248)</f>
        <v>0</v>
      </c>
    </row>
    <row r="248" spans="1:9" x14ac:dyDescent="0.2">
      <c r="A248" s="73" t="s">
        <v>429</v>
      </c>
      <c r="B248" s="74"/>
      <c r="C248" s="75" t="s">
        <v>430</v>
      </c>
      <c r="D248" s="76">
        <f>+'Combined Rate'!X249</f>
        <v>7.0000000000000007E-2</v>
      </c>
      <c r="E248" s="78">
        <v>0.03</v>
      </c>
      <c r="F248" s="78">
        <f>+'Combined Rate'!X249+'Other Taxes'!I249</f>
        <v>0.12570000000000001</v>
      </c>
      <c r="G248" s="78">
        <f>+'Combined Rate'!X249+'Other Taxes'!N249</f>
        <v>0.08</v>
      </c>
      <c r="H248" s="78">
        <f>+'Combined Rate'!X249+'Other Taxes'!M249</f>
        <v>9.5000000000000001E-2</v>
      </c>
      <c r="I248" s="78">
        <f>IF(D248='Combined Rate'!X249-'Combined Rate'!V249-'Combined Rate'!W249,0,'Combined Rate'!X249-'Combined Rate'!V249-'Combined Rate'!W249)</f>
        <v>0</v>
      </c>
    </row>
    <row r="249" spans="1:9" x14ac:dyDescent="0.2">
      <c r="A249" s="73" t="s">
        <v>431</v>
      </c>
      <c r="B249" s="74"/>
      <c r="C249" s="75" t="s">
        <v>432</v>
      </c>
      <c r="D249" s="76">
        <f>+'Combined Rate'!X250</f>
        <v>6.6000000000000003E-2</v>
      </c>
      <c r="E249" s="78">
        <v>0.03</v>
      </c>
      <c r="F249" s="78">
        <f>+'Combined Rate'!X250+'Other Taxes'!I250</f>
        <v>0.11170000000000001</v>
      </c>
      <c r="G249" s="78">
        <f>+'Combined Rate'!X250+'Other Taxes'!N250</f>
        <v>7.5999999999999998E-2</v>
      </c>
      <c r="H249" s="78">
        <f>+'Combined Rate'!X250+'Other Taxes'!M250</f>
        <v>9.0999999999999998E-2</v>
      </c>
      <c r="I249" s="78">
        <f>IF(D249='Combined Rate'!X250-'Combined Rate'!V250-'Combined Rate'!W250,0,'Combined Rate'!X250-'Combined Rate'!V250-'Combined Rate'!W250)</f>
        <v>0</v>
      </c>
    </row>
    <row r="250" spans="1:9" x14ac:dyDescent="0.2">
      <c r="A250" s="73" t="s">
        <v>433</v>
      </c>
      <c r="B250" s="74"/>
      <c r="C250" s="75" t="s">
        <v>434</v>
      </c>
      <c r="D250" s="76">
        <f>+'Combined Rate'!X251</f>
        <v>6.6000000000000003E-2</v>
      </c>
      <c r="E250" s="78">
        <v>0.03</v>
      </c>
      <c r="F250" s="78">
        <f>+'Combined Rate'!X251+'Other Taxes'!I251</f>
        <v>0.11170000000000001</v>
      </c>
      <c r="G250" s="78">
        <f>+'Combined Rate'!X251+'Other Taxes'!N251</f>
        <v>7.5999999999999998E-2</v>
      </c>
      <c r="H250" s="78">
        <f>+'Combined Rate'!X251+'Other Taxes'!M251</f>
        <v>9.0999999999999998E-2</v>
      </c>
      <c r="I250" s="78">
        <f>IF(D250='Combined Rate'!X251-'Combined Rate'!V251-'Combined Rate'!W251,0,'Combined Rate'!X251-'Combined Rate'!V251-'Combined Rate'!W251)</f>
        <v>0</v>
      </c>
    </row>
    <row r="251" spans="1:9" x14ac:dyDescent="0.2">
      <c r="A251" s="73" t="s">
        <v>435</v>
      </c>
      <c r="B251" s="74"/>
      <c r="C251" s="75" t="s">
        <v>436</v>
      </c>
      <c r="D251" s="76">
        <f>+'Combined Rate'!X252</f>
        <v>6.6000000000000003E-2</v>
      </c>
      <c r="E251" s="78">
        <v>0.03</v>
      </c>
      <c r="F251" s="78">
        <f>+'Combined Rate'!X252+'Other Taxes'!I252</f>
        <v>0.11170000000000001</v>
      </c>
      <c r="G251" s="78">
        <f>+'Combined Rate'!X252+'Other Taxes'!N252</f>
        <v>7.5999999999999998E-2</v>
      </c>
      <c r="H251" s="78">
        <f>+'Combined Rate'!X252+'Other Taxes'!M252</f>
        <v>9.0999999999999998E-2</v>
      </c>
      <c r="I251" s="78">
        <f>IF(D251='Combined Rate'!X252-'Combined Rate'!V252-'Combined Rate'!W252,0,'Combined Rate'!X252-'Combined Rate'!V252-'Combined Rate'!W252)</f>
        <v>0</v>
      </c>
    </row>
    <row r="252" spans="1:9" x14ac:dyDescent="0.2">
      <c r="A252" s="73" t="s">
        <v>437</v>
      </c>
      <c r="B252" s="83" t="s">
        <v>228</v>
      </c>
      <c r="C252" s="75" t="s">
        <v>438</v>
      </c>
      <c r="D252" s="76">
        <f>+'Combined Rate'!X253</f>
        <v>6.9000000000000006E-2</v>
      </c>
      <c r="E252" s="78">
        <v>0.03</v>
      </c>
      <c r="F252" s="78">
        <f>+'Combined Rate'!X253+'Other Taxes'!I253</f>
        <v>0.11470000000000001</v>
      </c>
      <c r="G252" s="78">
        <f>+'Combined Rate'!X253+'Other Taxes'!N253</f>
        <v>7.9000000000000001E-2</v>
      </c>
      <c r="H252" s="78">
        <f>+'Combined Rate'!X253+'Other Taxes'!M253</f>
        <v>9.4E-2</v>
      </c>
      <c r="I252" s="78">
        <f>IF(D252='Combined Rate'!X253-'Combined Rate'!V253-'Combined Rate'!W253,0,'Combined Rate'!X253-'Combined Rate'!V253-'Combined Rate'!W253)</f>
        <v>0</v>
      </c>
    </row>
    <row r="253" spans="1:9" ht="6" customHeight="1" x14ac:dyDescent="0.2">
      <c r="A253" s="80"/>
      <c r="B253" s="81"/>
      <c r="C253" s="81"/>
      <c r="D253" s="82">
        <f>+'Combined Rate'!X254</f>
        <v>0</v>
      </c>
      <c r="E253" s="82"/>
      <c r="F253" s="82">
        <f>+'Combined Rate'!X254+'Other Taxes'!I254</f>
        <v>0</v>
      </c>
      <c r="G253" s="82">
        <f>+'Combined Rate'!X254+'Other Taxes'!N254</f>
        <v>0</v>
      </c>
      <c r="H253" s="82">
        <f>+'Combined Rate'!X254+'Other Taxes'!M254</f>
        <v>0</v>
      </c>
      <c r="I253" s="82">
        <f>IF(D253='Combined Rate'!X254-'Combined Rate'!V254-'Combined Rate'!W254,0,'Combined Rate'!X254-'Combined Rate'!V254-'Combined Rate'!W254)</f>
        <v>0</v>
      </c>
    </row>
    <row r="254" spans="1:9" x14ac:dyDescent="0.2">
      <c r="A254" s="73" t="s">
        <v>439</v>
      </c>
      <c r="B254" s="74"/>
      <c r="C254" s="75" t="s">
        <v>440</v>
      </c>
      <c r="D254" s="76">
        <f>+'Combined Rate'!X255</f>
        <v>6.4500000000000002E-2</v>
      </c>
      <c r="E254" s="78">
        <v>0.03</v>
      </c>
      <c r="F254" s="78">
        <f>+'Combined Rate'!X255+'Other Taxes'!I255</f>
        <v>0.11020000000000001</v>
      </c>
      <c r="G254" s="78">
        <f>+'Combined Rate'!X255+'Other Taxes'!N255</f>
        <v>7.4499999999999997E-2</v>
      </c>
      <c r="H254" s="78">
        <f>+'Combined Rate'!X255+'Other Taxes'!M255</f>
        <v>0.1195</v>
      </c>
      <c r="I254" s="78">
        <f>IF(D254='Combined Rate'!X255-'Combined Rate'!V255-'Combined Rate'!W255,0,'Combined Rate'!X255-'Combined Rate'!V255-'Combined Rate'!W255)</f>
        <v>0</v>
      </c>
    </row>
    <row r="255" spans="1:9" x14ac:dyDescent="0.2">
      <c r="A255" s="73" t="s">
        <v>441</v>
      </c>
      <c r="B255" s="74"/>
      <c r="C255" s="75" t="s">
        <v>442</v>
      </c>
      <c r="D255" s="76">
        <f>+'Combined Rate'!X256</f>
        <v>6.9500000000000006E-2</v>
      </c>
      <c r="E255" s="78">
        <v>0.03</v>
      </c>
      <c r="F255" s="78">
        <f>+'Combined Rate'!X256+'Other Taxes'!I256</f>
        <v>0.12520000000000001</v>
      </c>
      <c r="G255" s="78">
        <f>+'Combined Rate'!X256+'Other Taxes'!N256</f>
        <v>7.9500000000000001E-2</v>
      </c>
      <c r="H255" s="78">
        <f>+'Combined Rate'!X256+'Other Taxes'!M256</f>
        <v>0.1245</v>
      </c>
      <c r="I255" s="78">
        <f>IF(D255='Combined Rate'!X256-'Combined Rate'!V256-'Combined Rate'!W256,0,'Combined Rate'!X256-'Combined Rate'!V256-'Combined Rate'!W256)</f>
        <v>0</v>
      </c>
    </row>
    <row r="256" spans="1:9" x14ac:dyDescent="0.2">
      <c r="A256" s="73" t="s">
        <v>443</v>
      </c>
      <c r="B256" s="74"/>
      <c r="C256" s="75" t="s">
        <v>444</v>
      </c>
      <c r="D256" s="76">
        <f>+'Combined Rate'!X257</f>
        <v>6.9500000000000006E-2</v>
      </c>
      <c r="E256" s="78">
        <v>0.03</v>
      </c>
      <c r="F256" s="78">
        <f>+'Combined Rate'!X257+'Other Taxes'!I257</f>
        <v>0.12520000000000001</v>
      </c>
      <c r="G256" s="78">
        <f>+'Combined Rate'!X257+'Other Taxes'!N257</f>
        <v>7.9500000000000001E-2</v>
      </c>
      <c r="H256" s="78">
        <f>+'Combined Rate'!X257+'Other Taxes'!M257</f>
        <v>0.1245</v>
      </c>
      <c r="I256" s="78">
        <f>IF(D256='Combined Rate'!X257-'Combined Rate'!V257-'Combined Rate'!W257,0,'Combined Rate'!X257-'Combined Rate'!V257-'Combined Rate'!W257)</f>
        <v>0</v>
      </c>
    </row>
    <row r="257" spans="1:9" x14ac:dyDescent="0.2">
      <c r="A257" s="73" t="s">
        <v>445</v>
      </c>
      <c r="B257" s="74"/>
      <c r="C257" s="75" t="s">
        <v>446</v>
      </c>
      <c r="D257" s="76">
        <f>+'Combined Rate'!X258</f>
        <v>6.4500000000000002E-2</v>
      </c>
      <c r="E257" s="78">
        <v>0.03</v>
      </c>
      <c r="F257" s="78">
        <f>+'Combined Rate'!X258+'Other Taxes'!I258</f>
        <v>0.1202</v>
      </c>
      <c r="G257" s="78">
        <f>+'Combined Rate'!X258+'Other Taxes'!N258</f>
        <v>7.4499999999999997E-2</v>
      </c>
      <c r="H257" s="78">
        <f>+'Combined Rate'!X258+'Other Taxes'!M258</f>
        <v>0.1195</v>
      </c>
      <c r="I257" s="78">
        <f>IF(D257='Combined Rate'!X258-'Combined Rate'!V258-'Combined Rate'!W258,0,'Combined Rate'!X258-'Combined Rate'!V258-'Combined Rate'!W258)</f>
        <v>0</v>
      </c>
    </row>
    <row r="258" spans="1:9" ht="6" customHeight="1" x14ac:dyDescent="0.2">
      <c r="A258" s="80"/>
      <c r="B258" s="81"/>
      <c r="C258" s="81"/>
      <c r="D258" s="82">
        <f>+'Combined Rate'!X259</f>
        <v>0</v>
      </c>
      <c r="E258" s="82"/>
      <c r="F258" s="82">
        <f>+'Combined Rate'!X259+'Other Taxes'!I259</f>
        <v>0</v>
      </c>
      <c r="G258" s="82">
        <f>+'Combined Rate'!X259+'Other Taxes'!N259</f>
        <v>0</v>
      </c>
      <c r="H258" s="82">
        <f>+'Combined Rate'!X259+'Other Taxes'!M259</f>
        <v>0</v>
      </c>
      <c r="I258" s="82">
        <f>IF(D258='Combined Rate'!X259-'Combined Rate'!V259-'Combined Rate'!W259,0,'Combined Rate'!X259-'Combined Rate'!V259-'Combined Rate'!W259)</f>
        <v>0</v>
      </c>
    </row>
    <row r="259" spans="1:9" x14ac:dyDescent="0.2">
      <c r="A259" s="73" t="s">
        <v>447</v>
      </c>
      <c r="B259" s="74"/>
      <c r="C259" s="75" t="s">
        <v>448</v>
      </c>
      <c r="D259" s="76">
        <f>+'Combined Rate'!X260</f>
        <v>7.1500000000000008E-2</v>
      </c>
      <c r="E259" s="78">
        <v>0.03</v>
      </c>
      <c r="F259" s="78">
        <f>+'Combined Rate'!X260+'Other Taxes'!I260</f>
        <v>0.11720000000000001</v>
      </c>
      <c r="G259" s="78">
        <f>+'Combined Rate'!X260+'Other Taxes'!N260</f>
        <v>8.1500000000000003E-2</v>
      </c>
      <c r="H259" s="78">
        <f>+'Combined Rate'!X260+'Other Taxes'!M260</f>
        <v>0.16650000000000001</v>
      </c>
      <c r="I259" s="78">
        <f>IF(D259='Combined Rate'!X260-'Combined Rate'!V260-'Combined Rate'!W260,0,'Combined Rate'!X260-'Combined Rate'!V260-'Combined Rate'!W260)</f>
        <v>0</v>
      </c>
    </row>
    <row r="260" spans="1:9" x14ac:dyDescent="0.2">
      <c r="A260" s="73" t="s">
        <v>449</v>
      </c>
      <c r="B260" s="74"/>
      <c r="C260" s="75" t="s">
        <v>450</v>
      </c>
      <c r="D260" s="76">
        <f>+'Combined Rate'!X261</f>
        <v>7.1500000000000008E-2</v>
      </c>
      <c r="E260" s="78">
        <v>0.03</v>
      </c>
      <c r="F260" s="78">
        <f>+'Combined Rate'!X261+'Other Taxes'!I261</f>
        <v>0.11720000000000001</v>
      </c>
      <c r="G260" s="78">
        <f>+'Combined Rate'!X261+'Other Taxes'!N261</f>
        <v>8.1500000000000003E-2</v>
      </c>
      <c r="H260" s="78">
        <f>+'Combined Rate'!X261+'Other Taxes'!M261</f>
        <v>0.16650000000000001</v>
      </c>
      <c r="I260" s="78">
        <f>IF(D260='Combined Rate'!X261-'Combined Rate'!V261-'Combined Rate'!W261,0,'Combined Rate'!X261-'Combined Rate'!V261-'Combined Rate'!W261)</f>
        <v>0</v>
      </c>
    </row>
    <row r="261" spans="1:9" x14ac:dyDescent="0.2">
      <c r="A261" s="73" t="s">
        <v>451</v>
      </c>
      <c r="B261" s="74"/>
      <c r="C261" s="75" t="s">
        <v>452</v>
      </c>
      <c r="D261" s="76">
        <f>+'Combined Rate'!X262</f>
        <v>7.2500000000000009E-2</v>
      </c>
      <c r="E261" s="78">
        <v>0.03</v>
      </c>
      <c r="F261" s="78">
        <f>+'Combined Rate'!X262+'Other Taxes'!I262</f>
        <v>0.11820000000000001</v>
      </c>
      <c r="G261" s="78">
        <f>+'Combined Rate'!X262+'Other Taxes'!N262</f>
        <v>8.2500000000000004E-2</v>
      </c>
      <c r="H261" s="78">
        <f>+'Combined Rate'!X262+'Other Taxes'!M262</f>
        <v>0.16750000000000001</v>
      </c>
      <c r="I261" s="78">
        <f>IF(D261='Combined Rate'!X262-'Combined Rate'!V262-'Combined Rate'!W262,0,'Combined Rate'!X262-'Combined Rate'!V262-'Combined Rate'!W262)</f>
        <v>0</v>
      </c>
    </row>
    <row r="262" spans="1:9" x14ac:dyDescent="0.2">
      <c r="A262" s="73" t="s">
        <v>689</v>
      </c>
      <c r="B262" s="74"/>
      <c r="C262" s="75" t="s">
        <v>691</v>
      </c>
      <c r="D262" s="76">
        <f>+'Combined Rate'!X263</f>
        <v>7.1500000000000008E-2</v>
      </c>
      <c r="E262" s="78">
        <v>0.03</v>
      </c>
      <c r="F262" s="78">
        <f>+'Combined Rate'!X263+'Other Taxes'!I263</f>
        <v>0.11720000000000001</v>
      </c>
      <c r="G262" s="78">
        <f>+'Combined Rate'!X263+'Other Taxes'!N263</f>
        <v>8.1500000000000003E-2</v>
      </c>
      <c r="H262" s="78">
        <f>+'Combined Rate'!X263+'Other Taxes'!M263</f>
        <v>0.16650000000000001</v>
      </c>
      <c r="I262" s="78">
        <f>IF(D262='Combined Rate'!X263-'Combined Rate'!V263-'Combined Rate'!W263,0,'Combined Rate'!X263-'Combined Rate'!V263-'Combined Rate'!W263)</f>
        <v>0</v>
      </c>
    </row>
    <row r="263" spans="1:9" x14ac:dyDescent="0.2">
      <c r="A263" s="73" t="s">
        <v>453</v>
      </c>
      <c r="B263" s="74"/>
      <c r="C263" s="84" t="s">
        <v>454</v>
      </c>
      <c r="D263" s="76">
        <f>+'Combined Rate'!X264</f>
        <v>7.1500000000000008E-2</v>
      </c>
      <c r="E263" s="78">
        <v>0.03</v>
      </c>
      <c r="F263" s="78">
        <f>+'Combined Rate'!X264+'Other Taxes'!I264</f>
        <v>0.11720000000000001</v>
      </c>
      <c r="G263" s="78">
        <f>+'Combined Rate'!X264+'Other Taxes'!N264</f>
        <v>8.1500000000000003E-2</v>
      </c>
      <c r="H263" s="78">
        <f>+'Combined Rate'!X264+'Other Taxes'!M264</f>
        <v>0.16650000000000001</v>
      </c>
      <c r="I263" s="78">
        <f>IF(D263='Combined Rate'!X264-'Combined Rate'!V264-'Combined Rate'!W264,0,'Combined Rate'!X264-'Combined Rate'!V264-'Combined Rate'!W264)</f>
        <v>0</v>
      </c>
    </row>
    <row r="264" spans="1:9" x14ac:dyDescent="0.2">
      <c r="A264" s="73" t="s">
        <v>548</v>
      </c>
      <c r="B264" s="74"/>
      <c r="C264" s="75" t="s">
        <v>549</v>
      </c>
      <c r="D264" s="76">
        <f>+'Combined Rate'!X265</f>
        <v>7.1500000000000008E-2</v>
      </c>
      <c r="E264" s="78">
        <v>0.03</v>
      </c>
      <c r="F264" s="78">
        <f>+'Combined Rate'!X265+'Other Taxes'!I265</f>
        <v>0.11720000000000001</v>
      </c>
      <c r="G264" s="78">
        <f>+'Combined Rate'!X265+'Other Taxes'!N265</f>
        <v>8.1500000000000003E-2</v>
      </c>
      <c r="H264" s="78">
        <f>+'Combined Rate'!X265+'Other Taxes'!M265</f>
        <v>0.16650000000000001</v>
      </c>
      <c r="I264" s="78">
        <f>IF(D264='Combined Rate'!X265-'Combined Rate'!V265-'Combined Rate'!W265,0,'Combined Rate'!X265-'Combined Rate'!V265-'Combined Rate'!W265)</f>
        <v>0</v>
      </c>
    </row>
    <row r="265" spans="1:9" x14ac:dyDescent="0.2">
      <c r="A265" s="73" t="s">
        <v>455</v>
      </c>
      <c r="B265" s="74"/>
      <c r="C265" s="84" t="s">
        <v>456</v>
      </c>
      <c r="D265" s="76">
        <f>+'Combined Rate'!X266</f>
        <v>7.1500000000000008E-2</v>
      </c>
      <c r="E265" s="78">
        <v>0.03</v>
      </c>
      <c r="F265" s="78">
        <f>+'Combined Rate'!X266+'Other Taxes'!I266</f>
        <v>0.11720000000000001</v>
      </c>
      <c r="G265" s="78">
        <f>+'Combined Rate'!X266+'Other Taxes'!N266</f>
        <v>8.1500000000000003E-2</v>
      </c>
      <c r="H265" s="78">
        <f>+'Combined Rate'!X266+'Other Taxes'!M266</f>
        <v>0.16650000000000001</v>
      </c>
      <c r="I265" s="78">
        <f>IF(D265='Combined Rate'!X266-'Combined Rate'!V266-'Combined Rate'!W266,0,'Combined Rate'!X266-'Combined Rate'!V266-'Combined Rate'!W266)</f>
        <v>0</v>
      </c>
    </row>
    <row r="266" spans="1:9" x14ac:dyDescent="0.2">
      <c r="A266" s="73" t="s">
        <v>631</v>
      </c>
      <c r="B266" s="74"/>
      <c r="C266" s="84" t="s">
        <v>632</v>
      </c>
      <c r="D266" s="76">
        <f>+'Combined Rate'!X267</f>
        <v>7.1500000000000008E-2</v>
      </c>
      <c r="E266" s="78">
        <v>0.03</v>
      </c>
      <c r="F266" s="78">
        <f>+'Combined Rate'!X267+'Other Taxes'!I267</f>
        <v>0.11720000000000001</v>
      </c>
      <c r="G266" s="78">
        <f>+'Combined Rate'!X267+'Other Taxes'!N267</f>
        <v>8.1500000000000003E-2</v>
      </c>
      <c r="H266" s="78">
        <f>+'Combined Rate'!X267+'Other Taxes'!M267</f>
        <v>0.16650000000000001</v>
      </c>
      <c r="I266" s="78">
        <f>IF(D266='Combined Rate'!X267-'Combined Rate'!V267-'Combined Rate'!W267,0,'Combined Rate'!X267-'Combined Rate'!V267-'Combined Rate'!W267)</f>
        <v>0</v>
      </c>
    </row>
    <row r="267" spans="1:9" x14ac:dyDescent="0.2">
      <c r="A267" s="73" t="s">
        <v>457</v>
      </c>
      <c r="B267" s="74"/>
      <c r="C267" s="75" t="s">
        <v>458</v>
      </c>
      <c r="D267" s="76">
        <f>+'Combined Rate'!X268</f>
        <v>7.1500000000000008E-2</v>
      </c>
      <c r="E267" s="78">
        <v>0.03</v>
      </c>
      <c r="F267" s="78">
        <f>+'Combined Rate'!X268+'Other Taxes'!I268</f>
        <v>0.11720000000000001</v>
      </c>
      <c r="G267" s="78">
        <f>+'Combined Rate'!X268+'Other Taxes'!N268</f>
        <v>8.1500000000000003E-2</v>
      </c>
      <c r="H267" s="78">
        <f>+'Combined Rate'!X268+'Other Taxes'!M268</f>
        <v>0.16650000000000001</v>
      </c>
      <c r="I267" s="78">
        <f>IF(D267='Combined Rate'!X268-'Combined Rate'!V268-'Combined Rate'!W268,0,'Combined Rate'!X268-'Combined Rate'!V268-'Combined Rate'!W268)</f>
        <v>0</v>
      </c>
    </row>
    <row r="268" spans="1:9" x14ac:dyDescent="0.2">
      <c r="A268" s="73" t="s">
        <v>459</v>
      </c>
      <c r="B268" s="74"/>
      <c r="C268" s="75" t="s">
        <v>460</v>
      </c>
      <c r="D268" s="76">
        <f>+'Combined Rate'!X269</f>
        <v>7.1500000000000008E-2</v>
      </c>
      <c r="E268" s="78">
        <v>0.03</v>
      </c>
      <c r="F268" s="78">
        <f>+'Combined Rate'!X269+'Other Taxes'!I269</f>
        <v>0.11720000000000001</v>
      </c>
      <c r="G268" s="78">
        <f>+'Combined Rate'!X269+'Other Taxes'!N269</f>
        <v>8.1500000000000003E-2</v>
      </c>
      <c r="H268" s="78">
        <f>+'Combined Rate'!X269+'Other Taxes'!M269</f>
        <v>0.16650000000000001</v>
      </c>
      <c r="I268" s="78">
        <f>IF(D268='Combined Rate'!X269-'Combined Rate'!V269-'Combined Rate'!W269,0,'Combined Rate'!X269-'Combined Rate'!V269-'Combined Rate'!W269)</f>
        <v>0</v>
      </c>
    </row>
    <row r="269" spans="1:9" x14ac:dyDescent="0.2">
      <c r="A269" s="73" t="s">
        <v>461</v>
      </c>
      <c r="B269" s="74"/>
      <c r="C269" s="75" t="s">
        <v>462</v>
      </c>
      <c r="D269" s="76">
        <f>+'Combined Rate'!X270</f>
        <v>7.1500000000000008E-2</v>
      </c>
      <c r="E269" s="78">
        <v>0.03</v>
      </c>
      <c r="F269" s="78">
        <f>+'Combined Rate'!X270+'Other Taxes'!I270</f>
        <v>0.12720000000000001</v>
      </c>
      <c r="G269" s="78">
        <f>+'Combined Rate'!X270+'Other Taxes'!N270</f>
        <v>8.1500000000000003E-2</v>
      </c>
      <c r="H269" s="78">
        <f>+'Combined Rate'!X270+'Other Taxes'!M270</f>
        <v>0.16650000000000001</v>
      </c>
      <c r="I269" s="78">
        <f>IF(D269='Combined Rate'!X270-'Combined Rate'!V270-'Combined Rate'!W270,0,'Combined Rate'!X270-'Combined Rate'!V270-'Combined Rate'!W270)</f>
        <v>0</v>
      </c>
    </row>
    <row r="270" spans="1:9" x14ac:dyDescent="0.2">
      <c r="A270" s="73" t="s">
        <v>463</v>
      </c>
      <c r="B270" s="74"/>
      <c r="C270" s="75" t="s">
        <v>464</v>
      </c>
      <c r="D270" s="76">
        <f>+'Combined Rate'!X271</f>
        <v>7.2500000000000009E-2</v>
      </c>
      <c r="E270" s="78">
        <v>0.03</v>
      </c>
      <c r="F270" s="78">
        <f>+'Combined Rate'!X271+'Other Taxes'!I271</f>
        <v>0.12820000000000001</v>
      </c>
      <c r="G270" s="78">
        <f>+'Combined Rate'!X271+'Other Taxes'!N271</f>
        <v>8.2500000000000004E-2</v>
      </c>
      <c r="H270" s="78">
        <f>+'Combined Rate'!X271+'Other Taxes'!M271</f>
        <v>0.16750000000000001</v>
      </c>
      <c r="I270" s="78">
        <f>IF(D270='Combined Rate'!X271-'Combined Rate'!V271-'Combined Rate'!W271,0,'Combined Rate'!X271-'Combined Rate'!V271-'Combined Rate'!W271)</f>
        <v>0</v>
      </c>
    </row>
    <row r="271" spans="1:9" x14ac:dyDescent="0.2">
      <c r="A271" s="73" t="s">
        <v>465</v>
      </c>
      <c r="B271" s="74"/>
      <c r="C271" s="75" t="s">
        <v>466</v>
      </c>
      <c r="D271" s="76">
        <f>+'Combined Rate'!X272</f>
        <v>7.1500000000000008E-2</v>
      </c>
      <c r="E271" s="78">
        <v>0.03</v>
      </c>
      <c r="F271" s="78">
        <f>+'Combined Rate'!X272+'Other Taxes'!I272</f>
        <v>0.11720000000000001</v>
      </c>
      <c r="G271" s="78">
        <f>+'Combined Rate'!X272+'Other Taxes'!N272</f>
        <v>8.1500000000000003E-2</v>
      </c>
      <c r="H271" s="78">
        <f>+'Combined Rate'!X272+'Other Taxes'!M272</f>
        <v>0.16650000000000001</v>
      </c>
      <c r="I271" s="78">
        <f>IF(D271='Combined Rate'!X272-'Combined Rate'!V272-'Combined Rate'!W272,0,'Combined Rate'!X272-'Combined Rate'!V272-'Combined Rate'!W272)</f>
        <v>0</v>
      </c>
    </row>
    <row r="272" spans="1:9" x14ac:dyDescent="0.2">
      <c r="A272" s="73" t="s">
        <v>467</v>
      </c>
      <c r="B272" s="74"/>
      <c r="C272" s="75" t="s">
        <v>468</v>
      </c>
      <c r="D272" s="76">
        <f>+'Combined Rate'!X273</f>
        <v>7.2500000000000009E-2</v>
      </c>
      <c r="E272" s="78">
        <v>0.03</v>
      </c>
      <c r="F272" s="78">
        <f>+'Combined Rate'!X273+'Other Taxes'!I273</f>
        <v>0.12820000000000001</v>
      </c>
      <c r="G272" s="78">
        <f>+'Combined Rate'!X273+'Other Taxes'!N273</f>
        <v>8.2500000000000004E-2</v>
      </c>
      <c r="H272" s="78">
        <f>+'Combined Rate'!X273+'Other Taxes'!M273</f>
        <v>0.16750000000000001</v>
      </c>
      <c r="I272" s="78">
        <f>IF(D272='Combined Rate'!X273-'Combined Rate'!V273-'Combined Rate'!W273,0,'Combined Rate'!X273-'Combined Rate'!V273-'Combined Rate'!W273)</f>
        <v>0</v>
      </c>
    </row>
    <row r="273" spans="1:9" x14ac:dyDescent="0.2">
      <c r="A273" s="73" t="s">
        <v>469</v>
      </c>
      <c r="B273" s="74"/>
      <c r="C273" s="75" t="s">
        <v>470</v>
      </c>
      <c r="D273" s="76">
        <f>+'Combined Rate'!X274</f>
        <v>7.2500000000000009E-2</v>
      </c>
      <c r="E273" s="78">
        <v>0.03</v>
      </c>
      <c r="F273" s="78">
        <f>+'Combined Rate'!X274+'Other Taxes'!I274</f>
        <v>0.12820000000000001</v>
      </c>
      <c r="G273" s="78">
        <f>+'Combined Rate'!X274+'Other Taxes'!N274</f>
        <v>8.2500000000000004E-2</v>
      </c>
      <c r="H273" s="78">
        <f>+'Combined Rate'!X274+'Other Taxes'!M274</f>
        <v>0.16750000000000001</v>
      </c>
      <c r="I273" s="78">
        <f>IF(D273='Combined Rate'!X274-'Combined Rate'!V274-'Combined Rate'!W274,0,'Combined Rate'!X274-'Combined Rate'!V274-'Combined Rate'!W274)</f>
        <v>0</v>
      </c>
    </row>
    <row r="274" spans="1:9" x14ac:dyDescent="0.2">
      <c r="A274" s="73" t="s">
        <v>471</v>
      </c>
      <c r="B274" s="74"/>
      <c r="C274" s="75" t="s">
        <v>472</v>
      </c>
      <c r="D274" s="76">
        <f>+'Combined Rate'!X275</f>
        <v>7.2500000000000009E-2</v>
      </c>
      <c r="E274" s="78">
        <v>0.03</v>
      </c>
      <c r="F274" s="78">
        <f>+'Combined Rate'!X275+'Other Taxes'!I275</f>
        <v>0.12820000000000001</v>
      </c>
      <c r="G274" s="78">
        <f>+'Combined Rate'!X275+'Other Taxes'!N275</f>
        <v>8.2500000000000004E-2</v>
      </c>
      <c r="H274" s="78">
        <f>+'Combined Rate'!X275+'Other Taxes'!M275</f>
        <v>0.16750000000000001</v>
      </c>
      <c r="I274" s="78">
        <f>IF(D274='Combined Rate'!X275-'Combined Rate'!V275-'Combined Rate'!W275,0,'Combined Rate'!X275-'Combined Rate'!V275-'Combined Rate'!W275)</f>
        <v>0</v>
      </c>
    </row>
    <row r="275" spans="1:9" x14ac:dyDescent="0.2">
      <c r="A275" s="73" t="s">
        <v>473</v>
      </c>
      <c r="B275" s="74"/>
      <c r="C275" s="75" t="s">
        <v>474</v>
      </c>
      <c r="D275" s="76">
        <f>+'Combined Rate'!X276</f>
        <v>7.2500000000000009E-2</v>
      </c>
      <c r="E275" s="78">
        <v>0.03</v>
      </c>
      <c r="F275" s="78">
        <f>+'Combined Rate'!X276+'Other Taxes'!I276</f>
        <v>0.13320000000000001</v>
      </c>
      <c r="G275" s="78">
        <f>+'Combined Rate'!X276+'Other Taxes'!N276</f>
        <v>8.2500000000000004E-2</v>
      </c>
      <c r="H275" s="78">
        <f>+'Combined Rate'!X276+'Other Taxes'!M276</f>
        <v>0.16750000000000001</v>
      </c>
      <c r="I275" s="78">
        <f>IF(D275='Combined Rate'!X276-'Combined Rate'!V276-'Combined Rate'!W276,0,'Combined Rate'!X276-'Combined Rate'!V276-'Combined Rate'!W276)</f>
        <v>0</v>
      </c>
    </row>
    <row r="276" spans="1:9" x14ac:dyDescent="0.2">
      <c r="A276" s="73" t="s">
        <v>475</v>
      </c>
      <c r="B276" s="74"/>
      <c r="C276" s="75" t="s">
        <v>476</v>
      </c>
      <c r="D276" s="76">
        <f>+'Combined Rate'!X277</f>
        <v>7.1500000000000008E-2</v>
      </c>
      <c r="E276" s="78">
        <v>0.03</v>
      </c>
      <c r="F276" s="78">
        <f>+'Combined Rate'!X277+'Other Taxes'!I277</f>
        <v>0.11720000000000001</v>
      </c>
      <c r="G276" s="78">
        <f>+'Combined Rate'!X277+'Other Taxes'!N277</f>
        <v>8.1500000000000003E-2</v>
      </c>
      <c r="H276" s="78">
        <f>+'Combined Rate'!X277+'Other Taxes'!M277</f>
        <v>0.16650000000000001</v>
      </c>
      <c r="I276" s="78">
        <f>IF(D276='Combined Rate'!X277-'Combined Rate'!V277-'Combined Rate'!W277,0,'Combined Rate'!X277-'Combined Rate'!V277-'Combined Rate'!W277)</f>
        <v>0</v>
      </c>
    </row>
    <row r="277" spans="1:9" x14ac:dyDescent="0.2">
      <c r="A277" s="73" t="s">
        <v>477</v>
      </c>
      <c r="B277" s="74"/>
      <c r="C277" s="75" t="s">
        <v>478</v>
      </c>
      <c r="D277" s="76">
        <f>+'Combined Rate'!X278</f>
        <v>7.2500000000000009E-2</v>
      </c>
      <c r="E277" s="78">
        <v>0.03</v>
      </c>
      <c r="F277" s="78">
        <f>+'Combined Rate'!X278+'Other Taxes'!I278</f>
        <v>0.11820000000000001</v>
      </c>
      <c r="G277" s="78">
        <f>+'Combined Rate'!X278+'Other Taxes'!N278</f>
        <v>8.2500000000000004E-2</v>
      </c>
      <c r="H277" s="78">
        <f>+'Combined Rate'!X278+'Other Taxes'!M278</f>
        <v>0.16750000000000001</v>
      </c>
      <c r="I277" s="78">
        <f>IF(D277='Combined Rate'!X278-'Combined Rate'!V278-'Combined Rate'!W278,0,'Combined Rate'!X278-'Combined Rate'!V278-'Combined Rate'!W278)</f>
        <v>0</v>
      </c>
    </row>
    <row r="278" spans="1:9" x14ac:dyDescent="0.2">
      <c r="A278" s="73" t="s">
        <v>7</v>
      </c>
      <c r="B278" s="74"/>
      <c r="C278" s="75" t="s">
        <v>6</v>
      </c>
      <c r="D278" s="76">
        <f>+'Combined Rate'!X279</f>
        <v>7.1500000000000008E-2</v>
      </c>
      <c r="E278" s="78">
        <v>0.03</v>
      </c>
      <c r="F278" s="78">
        <f>+'Combined Rate'!X279+'Other Taxes'!I279</f>
        <v>0.11720000000000001</v>
      </c>
      <c r="G278" s="78">
        <f>+'Combined Rate'!X279+'Other Taxes'!N279</f>
        <v>8.1500000000000003E-2</v>
      </c>
      <c r="H278" s="78">
        <f>+'Combined Rate'!X279+'Other Taxes'!M279</f>
        <v>0.16650000000000001</v>
      </c>
      <c r="I278" s="78">
        <f>IF(D278='Combined Rate'!X279-'Combined Rate'!V279-'Combined Rate'!W279,0,'Combined Rate'!X279-'Combined Rate'!V279-'Combined Rate'!W279)</f>
        <v>0</v>
      </c>
    </row>
    <row r="279" spans="1:9" x14ac:dyDescent="0.2">
      <c r="A279" s="73" t="s">
        <v>479</v>
      </c>
      <c r="B279" s="74"/>
      <c r="C279" s="75" t="s">
        <v>480</v>
      </c>
      <c r="D279" s="76">
        <f>+'Combined Rate'!X280</f>
        <v>7.1500000000000008E-2</v>
      </c>
      <c r="E279" s="78">
        <v>0.03</v>
      </c>
      <c r="F279" s="78">
        <f>+'Combined Rate'!X280+'Other Taxes'!I280</f>
        <v>0.11720000000000001</v>
      </c>
      <c r="G279" s="78">
        <f>+'Combined Rate'!X280+'Other Taxes'!N280</f>
        <v>8.1500000000000003E-2</v>
      </c>
      <c r="H279" s="78">
        <f>+'Combined Rate'!X280+'Other Taxes'!M280</f>
        <v>0.16650000000000001</v>
      </c>
      <c r="I279" s="78">
        <f>IF(D279='Combined Rate'!X280-'Combined Rate'!V280-'Combined Rate'!W280,0,'Combined Rate'!X280-'Combined Rate'!V280-'Combined Rate'!W280)</f>
        <v>0</v>
      </c>
    </row>
    <row r="280" spans="1:9" x14ac:dyDescent="0.2">
      <c r="A280" s="73" t="s">
        <v>481</v>
      </c>
      <c r="B280" s="74"/>
      <c r="C280" s="75" t="s">
        <v>482</v>
      </c>
      <c r="D280" s="76">
        <f>+'Combined Rate'!X281</f>
        <v>7.2500000000000009E-2</v>
      </c>
      <c r="E280" s="78">
        <v>0.03</v>
      </c>
      <c r="F280" s="78">
        <f>+'Combined Rate'!X281+'Other Taxes'!I281</f>
        <v>0.12820000000000001</v>
      </c>
      <c r="G280" s="78">
        <f>+'Combined Rate'!X281+'Other Taxes'!N281</f>
        <v>8.2500000000000004E-2</v>
      </c>
      <c r="H280" s="78">
        <f>+'Combined Rate'!X281+'Other Taxes'!M281</f>
        <v>0.16750000000000001</v>
      </c>
      <c r="I280" s="78">
        <f>IF(D280='Combined Rate'!X281-'Combined Rate'!V281-'Combined Rate'!W281,0,'Combined Rate'!X281-'Combined Rate'!V281-'Combined Rate'!W281)</f>
        <v>0</v>
      </c>
    </row>
    <row r="281" spans="1:9" x14ac:dyDescent="0.2">
      <c r="A281" s="73" t="s">
        <v>483</v>
      </c>
      <c r="B281" s="74"/>
      <c r="C281" s="75" t="s">
        <v>484</v>
      </c>
      <c r="D281" s="76">
        <f>+'Combined Rate'!X282</f>
        <v>7.1500000000000008E-2</v>
      </c>
      <c r="E281" s="78">
        <v>0.03</v>
      </c>
      <c r="F281" s="78">
        <f>+'Combined Rate'!X282+'Other Taxes'!I282</f>
        <v>0.13220000000000001</v>
      </c>
      <c r="G281" s="78">
        <f>+'Combined Rate'!X282+'Other Taxes'!N282</f>
        <v>8.1500000000000003E-2</v>
      </c>
      <c r="H281" s="78">
        <f>+'Combined Rate'!X282+'Other Taxes'!M282</f>
        <v>0.16650000000000001</v>
      </c>
      <c r="I281" s="78">
        <f>IF(D281='Combined Rate'!X282-'Combined Rate'!V282-'Combined Rate'!W282,0,'Combined Rate'!X282-'Combined Rate'!V282-'Combined Rate'!W282)</f>
        <v>0</v>
      </c>
    </row>
    <row r="282" spans="1:9" x14ac:dyDescent="0.2">
      <c r="A282" s="73" t="s">
        <v>485</v>
      </c>
      <c r="B282" s="74"/>
      <c r="C282" s="75" t="s">
        <v>486</v>
      </c>
      <c r="D282" s="76">
        <f>+'Combined Rate'!X283</f>
        <v>7.2500000000000009E-2</v>
      </c>
      <c r="E282" s="78">
        <v>0.03</v>
      </c>
      <c r="F282" s="78">
        <f>+'Combined Rate'!X283+'Other Taxes'!I283</f>
        <v>0.12820000000000001</v>
      </c>
      <c r="G282" s="78">
        <f>+'Combined Rate'!X283+'Other Taxes'!N283</f>
        <v>8.2500000000000004E-2</v>
      </c>
      <c r="H282" s="78">
        <f>+'Combined Rate'!X283+'Other Taxes'!M283</f>
        <v>0.16750000000000001</v>
      </c>
      <c r="I282" s="78">
        <f>IF(D282='Combined Rate'!X283-'Combined Rate'!V283-'Combined Rate'!W283,0,'Combined Rate'!X283-'Combined Rate'!V283-'Combined Rate'!W283)</f>
        <v>0</v>
      </c>
    </row>
    <row r="283" spans="1:9" x14ac:dyDescent="0.2">
      <c r="A283" s="73" t="s">
        <v>507</v>
      </c>
      <c r="B283" s="74"/>
      <c r="C283" s="75" t="s">
        <v>508</v>
      </c>
      <c r="D283" s="76">
        <f>+'Combined Rate'!X284</f>
        <v>7.2500000000000009E-2</v>
      </c>
      <c r="E283" s="78">
        <v>0.03</v>
      </c>
      <c r="F283" s="78">
        <f>+'Combined Rate'!X284+'Other Taxes'!I284</f>
        <v>0.11820000000000001</v>
      </c>
      <c r="G283" s="78">
        <f>+'Combined Rate'!X284+'Other Taxes'!N284</f>
        <v>8.2500000000000004E-2</v>
      </c>
      <c r="H283" s="78">
        <f>+'Combined Rate'!X284+'Other Taxes'!M284</f>
        <v>0.16750000000000001</v>
      </c>
      <c r="I283" s="78">
        <f>IF(D283='Combined Rate'!X284-'Combined Rate'!V284-'Combined Rate'!W284,0,'Combined Rate'!X284-'Combined Rate'!V284-'Combined Rate'!W284)</f>
        <v>0</v>
      </c>
    </row>
    <row r="284" spans="1:9" x14ac:dyDescent="0.2">
      <c r="A284" s="73" t="s">
        <v>509</v>
      </c>
      <c r="B284" s="74"/>
      <c r="C284" s="75" t="s">
        <v>510</v>
      </c>
      <c r="D284" s="76">
        <f>+'Combined Rate'!X285</f>
        <v>7.1500000000000008E-2</v>
      </c>
      <c r="E284" s="78">
        <v>0.03</v>
      </c>
      <c r="F284" s="78">
        <f>+'Combined Rate'!X285+'Other Taxes'!I285</f>
        <v>0.11720000000000001</v>
      </c>
      <c r="G284" s="78">
        <f>+'Combined Rate'!X285+'Other Taxes'!N285</f>
        <v>8.1500000000000003E-2</v>
      </c>
      <c r="H284" s="78">
        <f>+'Combined Rate'!X285+'Other Taxes'!M285</f>
        <v>0.16650000000000001</v>
      </c>
      <c r="I284" s="78">
        <f>IF(D284='Combined Rate'!X285-'Combined Rate'!V285-'Combined Rate'!W285,0,'Combined Rate'!X285-'Combined Rate'!V285-'Combined Rate'!W285)</f>
        <v>0</v>
      </c>
    </row>
    <row r="285" spans="1:9" x14ac:dyDescent="0.2">
      <c r="A285" s="73" t="s">
        <v>511</v>
      </c>
      <c r="B285" s="74"/>
      <c r="C285" s="75" t="s">
        <v>512</v>
      </c>
      <c r="D285" s="76">
        <f>+'Combined Rate'!X286</f>
        <v>7.1500000000000008E-2</v>
      </c>
      <c r="E285" s="78">
        <v>0.03</v>
      </c>
      <c r="F285" s="78">
        <f>+'Combined Rate'!X286+'Other Taxes'!I286</f>
        <v>0.11720000000000001</v>
      </c>
      <c r="G285" s="78">
        <f>+'Combined Rate'!X286+'Other Taxes'!N286</f>
        <v>8.1500000000000003E-2</v>
      </c>
      <c r="H285" s="78">
        <f>+'Combined Rate'!X286+'Other Taxes'!M286</f>
        <v>0.16650000000000001</v>
      </c>
      <c r="I285" s="78">
        <f>IF(D285='Combined Rate'!X286-'Combined Rate'!V286-'Combined Rate'!W286,0,'Combined Rate'!X286-'Combined Rate'!V286-'Combined Rate'!W286)</f>
        <v>0</v>
      </c>
    </row>
    <row r="286" spans="1:9" x14ac:dyDescent="0.2">
      <c r="A286" s="85" t="s">
        <v>1100</v>
      </c>
      <c r="B286" s="74" t="s">
        <v>228</v>
      </c>
      <c r="C286" s="84" t="s">
        <v>669</v>
      </c>
      <c r="D286" s="76">
        <f>+'Combined Rate'!X287</f>
        <v>7.1500000000000008E-2</v>
      </c>
      <c r="E286" s="78">
        <v>0.03</v>
      </c>
      <c r="F286" s="78">
        <f>+'Combined Rate'!X287+'Other Taxes'!I287</f>
        <v>0.11720000000000001</v>
      </c>
      <c r="G286" s="78">
        <f>+'Combined Rate'!X287+'Other Taxes'!N287</f>
        <v>8.1500000000000003E-2</v>
      </c>
      <c r="H286" s="78">
        <f>+'Combined Rate'!X287+'Other Taxes'!M287</f>
        <v>0.16650000000000001</v>
      </c>
      <c r="I286" s="78">
        <f>IF(D286='Combined Rate'!X287-'Combined Rate'!V287-'Combined Rate'!W287,0,'Combined Rate'!X287-'Combined Rate'!V287-'Combined Rate'!W287)</f>
        <v>0</v>
      </c>
    </row>
    <row r="287" spans="1:9" ht="6" customHeight="1" x14ac:dyDescent="0.2">
      <c r="A287" s="80"/>
      <c r="B287" s="81"/>
      <c r="C287" s="81"/>
      <c r="D287" s="82">
        <f>+'Combined Rate'!X288</f>
        <v>0</v>
      </c>
      <c r="E287" s="82"/>
      <c r="F287" s="82">
        <f>+'Combined Rate'!X288+'Other Taxes'!I288</f>
        <v>0</v>
      </c>
      <c r="G287" s="82">
        <f>+'Combined Rate'!X288+'Other Taxes'!N288</f>
        <v>0</v>
      </c>
      <c r="H287" s="82">
        <f>+'Combined Rate'!X288+'Other Taxes'!M288</f>
        <v>0</v>
      </c>
      <c r="I287" s="82">
        <f>IF(D287='Combined Rate'!X288-'Combined Rate'!V288-'Combined Rate'!W288,0,'Combined Rate'!X288-'Combined Rate'!V288-'Combined Rate'!W288)</f>
        <v>0</v>
      </c>
    </row>
    <row r="288" spans="1:9" x14ac:dyDescent="0.2">
      <c r="A288" s="73" t="s">
        <v>513</v>
      </c>
      <c r="B288" s="74"/>
      <c r="C288" s="75" t="s">
        <v>514</v>
      </c>
      <c r="D288" s="76">
        <f>+'Combined Rate'!X289</f>
        <v>6.1000000000000006E-2</v>
      </c>
      <c r="E288" s="78">
        <v>0.03</v>
      </c>
      <c r="F288" s="78">
        <f>+'Combined Rate'!X289+'Other Taxes'!I289</f>
        <v>0.10670000000000002</v>
      </c>
      <c r="G288" s="78">
        <f>+'Combined Rate'!X289+'Other Taxes'!N289</f>
        <v>7.1000000000000008E-2</v>
      </c>
      <c r="H288" s="78">
        <f>+'Combined Rate'!X289+'Other Taxes'!M289</f>
        <v>8.6000000000000007E-2</v>
      </c>
      <c r="I288" s="78">
        <f>IF(D288='Combined Rate'!X289-'Combined Rate'!V289-'Combined Rate'!W289,0,'Combined Rate'!X289-'Combined Rate'!V289-'Combined Rate'!W289)</f>
        <v>0</v>
      </c>
    </row>
    <row r="289" spans="1:9" x14ac:dyDescent="0.2">
      <c r="A289" s="73" t="s">
        <v>515</v>
      </c>
      <c r="B289" s="74"/>
      <c r="C289" s="75" t="s">
        <v>516</v>
      </c>
      <c r="D289" s="76">
        <f>+'Combined Rate'!X290</f>
        <v>6.1000000000000006E-2</v>
      </c>
      <c r="E289" s="78">
        <v>0.03</v>
      </c>
      <c r="F289" s="78">
        <f>+'Combined Rate'!X290+'Other Taxes'!I290</f>
        <v>0.10670000000000002</v>
      </c>
      <c r="G289" s="78">
        <f>+'Combined Rate'!X290+'Other Taxes'!N290</f>
        <v>7.1000000000000008E-2</v>
      </c>
      <c r="H289" s="78">
        <f>+'Combined Rate'!X290+'Other Taxes'!M290</f>
        <v>8.6000000000000007E-2</v>
      </c>
      <c r="I289" s="78">
        <f>IF(D289='Combined Rate'!X290-'Combined Rate'!V290-'Combined Rate'!W290,0,'Combined Rate'!X290-'Combined Rate'!V290-'Combined Rate'!W290)</f>
        <v>0</v>
      </c>
    </row>
    <row r="290" spans="1:9" ht="12" customHeight="1" x14ac:dyDescent="0.2">
      <c r="A290" s="85" t="s">
        <v>607</v>
      </c>
      <c r="B290" s="74"/>
      <c r="C290" s="75" t="s">
        <v>620</v>
      </c>
      <c r="D290" s="76">
        <f>+'Combined Rate'!X291</f>
        <v>6.1000000000000006E-2</v>
      </c>
      <c r="E290" s="78">
        <v>0.03</v>
      </c>
      <c r="F290" s="78">
        <f>+'Combined Rate'!X291+'Other Taxes'!I291</f>
        <v>0.10670000000000002</v>
      </c>
      <c r="G290" s="78">
        <f>+'Combined Rate'!X291+'Other Taxes'!N291</f>
        <v>7.1000000000000008E-2</v>
      </c>
      <c r="H290" s="78">
        <f>+'Combined Rate'!X291+'Other Taxes'!M291</f>
        <v>8.6000000000000007E-2</v>
      </c>
      <c r="I290" s="78">
        <f>IF(D290='Combined Rate'!X291-'Combined Rate'!V291-'Combined Rate'!W291,0,'Combined Rate'!X291-'Combined Rate'!V291-'Combined Rate'!W291)</f>
        <v>0</v>
      </c>
    </row>
    <row r="291" spans="1:9" x14ac:dyDescent="0.2">
      <c r="A291" s="73" t="s">
        <v>517</v>
      </c>
      <c r="B291" s="74"/>
      <c r="C291" s="75" t="s">
        <v>518</v>
      </c>
      <c r="D291" s="76">
        <f>+'Combined Rate'!X292</f>
        <v>6.4000000000000001E-2</v>
      </c>
      <c r="E291" s="78">
        <v>0.03</v>
      </c>
      <c r="F291" s="78">
        <f>+'Combined Rate'!X292+'Other Taxes'!I292</f>
        <v>0.1197</v>
      </c>
      <c r="G291" s="78">
        <f>+'Combined Rate'!X292+'Other Taxes'!N292</f>
        <v>7.3999999999999996E-2</v>
      </c>
      <c r="H291" s="78">
        <f>+'Combined Rate'!X292+'Other Taxes'!M292</f>
        <v>8.8999999999999996E-2</v>
      </c>
      <c r="I291" s="78">
        <f>IF(D291='Combined Rate'!X292-'Combined Rate'!V292-'Combined Rate'!W292,0,'Combined Rate'!X292-'Combined Rate'!V292-'Combined Rate'!W292)</f>
        <v>0</v>
      </c>
    </row>
    <row r="292" spans="1:9" x14ac:dyDescent="0.2">
      <c r="A292" s="73" t="s">
        <v>641</v>
      </c>
      <c r="B292" s="74"/>
      <c r="C292" s="84" t="s">
        <v>642</v>
      </c>
      <c r="D292" s="76">
        <f>+'Combined Rate'!X293</f>
        <v>7.2000000000000008E-2</v>
      </c>
      <c r="E292" s="78">
        <v>0.03</v>
      </c>
      <c r="F292" s="78">
        <f>+'Combined Rate'!X293+'Other Taxes'!I293</f>
        <v>0.11770000000000001</v>
      </c>
      <c r="G292" s="78">
        <f>+'Combined Rate'!X293+'Other Taxes'!N293</f>
        <v>8.2000000000000003E-2</v>
      </c>
      <c r="H292" s="78">
        <f>+'Combined Rate'!X293+'Other Taxes'!M293</f>
        <v>9.7000000000000003E-2</v>
      </c>
      <c r="I292" s="78">
        <f>IF(D292='Combined Rate'!X293-'Combined Rate'!V293-'Combined Rate'!W293,0,'Combined Rate'!X293-'Combined Rate'!V293-'Combined Rate'!W293)</f>
        <v>6.1000000000000013E-2</v>
      </c>
    </row>
    <row r="293" spans="1:9" x14ac:dyDescent="0.2">
      <c r="A293" s="73" t="s">
        <v>1121</v>
      </c>
      <c r="B293" s="74"/>
      <c r="C293" s="75" t="s">
        <v>1122</v>
      </c>
      <c r="D293" s="76">
        <f>+'Combined Rate'!X294</f>
        <v>6.1000000000000006E-2</v>
      </c>
      <c r="E293" s="78">
        <v>0.03</v>
      </c>
      <c r="F293" s="78">
        <f>+'Combined Rate'!X294+'Other Taxes'!I294</f>
        <v>0.10670000000000002</v>
      </c>
      <c r="G293" s="78">
        <f>+'Combined Rate'!X294+'Other Taxes'!N294</f>
        <v>7.1000000000000008E-2</v>
      </c>
      <c r="H293" s="78">
        <f>+'Combined Rate'!X294+'Other Taxes'!M294</f>
        <v>8.6000000000000007E-2</v>
      </c>
      <c r="I293" s="78">
        <f>IF(D293='Combined Rate'!X294-'Combined Rate'!V294-'Combined Rate'!W294,0,'Combined Rate'!X294-'Combined Rate'!V294-'Combined Rate'!W294)</f>
        <v>0</v>
      </c>
    </row>
    <row r="294" spans="1:9" x14ac:dyDescent="0.2">
      <c r="A294" s="73" t="s">
        <v>519</v>
      </c>
      <c r="B294" s="74"/>
      <c r="C294" s="75" t="s">
        <v>520</v>
      </c>
      <c r="D294" s="76">
        <f>+'Combined Rate'!X295</f>
        <v>7.4999999999999997E-2</v>
      </c>
      <c r="E294" s="78">
        <v>0.03</v>
      </c>
      <c r="F294" s="78">
        <f>+'Combined Rate'!X295+'Other Taxes'!I295</f>
        <v>0.13070000000000001</v>
      </c>
      <c r="G294" s="78">
        <f>+'Combined Rate'!X295+'Other Taxes'!N295</f>
        <v>8.4999999999999992E-2</v>
      </c>
      <c r="H294" s="78">
        <f>+'Combined Rate'!X295+'Other Taxes'!M295</f>
        <v>0.1</v>
      </c>
      <c r="I294" s="78">
        <f>IF(D294='Combined Rate'!X295-'Combined Rate'!V295-'Combined Rate'!W295,0,'Combined Rate'!X295-'Combined Rate'!V295-'Combined Rate'!W295)</f>
        <v>6.4000000000000001E-2</v>
      </c>
    </row>
    <row r="295" spans="1:9" x14ac:dyDescent="0.2">
      <c r="A295" s="73" t="s">
        <v>546</v>
      </c>
      <c r="B295" s="74"/>
      <c r="C295" s="75" t="s">
        <v>547</v>
      </c>
      <c r="D295" s="76">
        <f>+'Combined Rate'!X296</f>
        <v>0.08</v>
      </c>
      <c r="E295" s="78">
        <v>0.03</v>
      </c>
      <c r="F295" s="78">
        <f>+'Combined Rate'!X296+'Other Taxes'!I296</f>
        <v>0.13570000000000002</v>
      </c>
      <c r="G295" s="78">
        <f>+'Combined Rate'!X296+'Other Taxes'!N296</f>
        <v>0.09</v>
      </c>
      <c r="H295" s="78">
        <f>+'Combined Rate'!X296+'Other Taxes'!M296</f>
        <v>0.10500000000000001</v>
      </c>
      <c r="I295" s="78">
        <f>IF(D295='Combined Rate'!X296-'Combined Rate'!V296-'Combined Rate'!W296,0,'Combined Rate'!X296-'Combined Rate'!V296-'Combined Rate'!W296)</f>
        <v>6.4000000000000001E-2</v>
      </c>
    </row>
    <row r="296" spans="1:9" x14ac:dyDescent="0.2">
      <c r="A296" s="85" t="s">
        <v>521</v>
      </c>
      <c r="B296" s="83"/>
      <c r="C296" s="75" t="s">
        <v>522</v>
      </c>
      <c r="D296" s="76">
        <f>+'Combined Rate'!X297</f>
        <v>6.1000000000000006E-2</v>
      </c>
      <c r="E296" s="78">
        <v>0.03</v>
      </c>
      <c r="F296" s="78">
        <f>+'Combined Rate'!X297+'Other Taxes'!I297</f>
        <v>0.10670000000000002</v>
      </c>
      <c r="G296" s="78">
        <f>+'Combined Rate'!X297+'Other Taxes'!N297</f>
        <v>7.1000000000000008E-2</v>
      </c>
      <c r="H296" s="78">
        <f>+'Combined Rate'!X297+'Other Taxes'!M297</f>
        <v>8.6000000000000007E-2</v>
      </c>
      <c r="I296" s="78">
        <f>IF(D296='Combined Rate'!X297-'Combined Rate'!V297-'Combined Rate'!W297,0,'Combined Rate'!X297-'Combined Rate'!V297-'Combined Rate'!W297)</f>
        <v>0</v>
      </c>
    </row>
    <row r="297" spans="1:9" x14ac:dyDescent="0.2">
      <c r="A297" s="73" t="s">
        <v>647</v>
      </c>
      <c r="B297" s="83"/>
      <c r="C297" s="75" t="s">
        <v>648</v>
      </c>
      <c r="D297" s="76">
        <f>+'Combined Rate'!X298</f>
        <v>6.1000000000000006E-2</v>
      </c>
      <c r="E297" s="78">
        <v>0.03</v>
      </c>
      <c r="F297" s="78">
        <f>+'Combined Rate'!X298+'Other Taxes'!I298</f>
        <v>0.10670000000000002</v>
      </c>
      <c r="G297" s="78">
        <f>+'Combined Rate'!X298+'Other Taxes'!N298</f>
        <v>7.1000000000000008E-2</v>
      </c>
      <c r="H297" s="78">
        <f>+'Combined Rate'!X298+'Other Taxes'!M298</f>
        <v>8.6000000000000007E-2</v>
      </c>
      <c r="I297" s="78">
        <f>IF(D297='Combined Rate'!X298-'Combined Rate'!V298-'Combined Rate'!W298,0,'Combined Rate'!X298-'Combined Rate'!V298-'Combined Rate'!W298)</f>
        <v>0</v>
      </c>
    </row>
    <row r="298" spans="1:9" x14ac:dyDescent="0.2">
      <c r="A298" s="85" t="s">
        <v>1228</v>
      </c>
      <c r="B298" s="83"/>
      <c r="C298" s="75" t="s">
        <v>1223</v>
      </c>
      <c r="D298" s="76">
        <f>+'Combined Rate'!X299</f>
        <v>6.1000000000000006E-2</v>
      </c>
      <c r="E298" s="78">
        <v>0.03</v>
      </c>
      <c r="F298" s="78">
        <f>+'Combined Rate'!X299+'Other Taxes'!I299</f>
        <v>0.10670000000000002</v>
      </c>
      <c r="G298" s="78">
        <f>+'Combined Rate'!X299+'Other Taxes'!N299</f>
        <v>7.1000000000000008E-2</v>
      </c>
      <c r="H298" s="78">
        <f>+'Combined Rate'!X299+'Other Taxes'!M299</f>
        <v>8.6000000000000007E-2</v>
      </c>
      <c r="I298" s="78">
        <f>IF(D298='Combined Rate'!X299-'Combined Rate'!V299-'Combined Rate'!W299,0,'Combined Rate'!X299-'Combined Rate'!V299-'Combined Rate'!W299)</f>
        <v>0</v>
      </c>
    </row>
    <row r="299" spans="1:9" x14ac:dyDescent="0.2">
      <c r="A299" s="73" t="s">
        <v>1226</v>
      </c>
      <c r="B299" s="83"/>
      <c r="C299" s="75" t="s">
        <v>1224</v>
      </c>
      <c r="D299" s="76">
        <f>+'Combined Rate'!X300</f>
        <v>6.1000000000000006E-2</v>
      </c>
      <c r="E299" s="78">
        <v>0.03</v>
      </c>
      <c r="F299" s="78">
        <f>+'Combined Rate'!X300+'Other Taxes'!I300</f>
        <v>0.10670000000000002</v>
      </c>
      <c r="G299" s="78">
        <f>+'Combined Rate'!X300+'Other Taxes'!N300</f>
        <v>7.1000000000000008E-2</v>
      </c>
      <c r="H299" s="78">
        <f>+'Combined Rate'!X300+'Other Taxes'!M300</f>
        <v>8.6000000000000007E-2</v>
      </c>
      <c r="I299" s="78">
        <f>IF(D299='Combined Rate'!X300-'Combined Rate'!V300-'Combined Rate'!W300,0,'Combined Rate'!X300-'Combined Rate'!V300-'Combined Rate'!W300)</f>
        <v>0</v>
      </c>
    </row>
    <row r="300" spans="1:9" ht="6" customHeight="1" x14ac:dyDescent="0.2">
      <c r="A300" s="80"/>
      <c r="B300" s="81"/>
      <c r="C300" s="81"/>
      <c r="D300" s="82">
        <f>+'Combined Rate'!X301</f>
        <v>0</v>
      </c>
      <c r="E300" s="82"/>
      <c r="F300" s="82">
        <f>+'Combined Rate'!X301+'Other Taxes'!I301</f>
        <v>0</v>
      </c>
      <c r="G300" s="82">
        <f>+'Combined Rate'!X301+'Other Taxes'!N301</f>
        <v>0</v>
      </c>
      <c r="H300" s="82">
        <f>+'Combined Rate'!X301+'Other Taxes'!M301</f>
        <v>0</v>
      </c>
      <c r="I300" s="82">
        <f>IF(D300='Combined Rate'!X301-'Combined Rate'!V301-'Combined Rate'!W301,0,'Combined Rate'!X301-'Combined Rate'!V301-'Combined Rate'!W301)</f>
        <v>0</v>
      </c>
    </row>
    <row r="301" spans="1:9" x14ac:dyDescent="0.2">
      <c r="A301" s="73" t="s">
        <v>523</v>
      </c>
      <c r="B301" s="74"/>
      <c r="C301" s="75" t="s">
        <v>524</v>
      </c>
      <c r="D301" s="76">
        <f>+'Combined Rate'!X302</f>
        <v>6.4500000000000002E-2</v>
      </c>
      <c r="E301" s="78">
        <v>0.03</v>
      </c>
      <c r="F301" s="78">
        <f>+'Combined Rate'!X302+'Other Taxes'!I302</f>
        <v>0.11020000000000001</v>
      </c>
      <c r="G301" s="78">
        <f>+'Combined Rate'!X302+'Other Taxes'!N302</f>
        <v>7.4499999999999997E-2</v>
      </c>
      <c r="H301" s="78">
        <f>+'Combined Rate'!X302+'Other Taxes'!M302</f>
        <v>0.1595</v>
      </c>
      <c r="I301" s="78">
        <f>IF(D301='Combined Rate'!X302-'Combined Rate'!V302-'Combined Rate'!W302,0,'Combined Rate'!X302-'Combined Rate'!V302-'Combined Rate'!W302)</f>
        <v>0</v>
      </c>
    </row>
    <row r="302" spans="1:9" x14ac:dyDescent="0.2">
      <c r="A302" s="73" t="s">
        <v>270</v>
      </c>
      <c r="B302" s="74"/>
      <c r="C302" s="84" t="s">
        <v>271</v>
      </c>
      <c r="D302" s="76">
        <f>+'Combined Rate'!X303</f>
        <v>6.4500000000000002E-2</v>
      </c>
      <c r="E302" s="78">
        <v>0.03</v>
      </c>
      <c r="F302" s="78">
        <f>+'Combined Rate'!X303+'Other Taxes'!I303</f>
        <v>0.1202</v>
      </c>
      <c r="G302" s="78">
        <f>+'Combined Rate'!X303+'Other Taxes'!N303</f>
        <v>7.4499999999999997E-2</v>
      </c>
      <c r="H302" s="78">
        <f>+'Combined Rate'!X303+'Other Taxes'!M303</f>
        <v>0.1595</v>
      </c>
      <c r="I302" s="78">
        <f>IF(D302='Combined Rate'!X303-'Combined Rate'!V303-'Combined Rate'!W303,0,'Combined Rate'!X303-'Combined Rate'!V303-'Combined Rate'!W303)</f>
        <v>0</v>
      </c>
    </row>
    <row r="303" spans="1:9" x14ac:dyDescent="0.2">
      <c r="A303" s="73" t="s">
        <v>525</v>
      </c>
      <c r="B303" s="74"/>
      <c r="C303" s="75" t="s">
        <v>526</v>
      </c>
      <c r="D303" s="76">
        <f>+'Combined Rate'!X304</f>
        <v>6.4500000000000002E-2</v>
      </c>
      <c r="E303" s="78">
        <v>0.03</v>
      </c>
      <c r="F303" s="78">
        <f>+'Combined Rate'!X304+'Other Taxes'!I304</f>
        <v>0.11020000000000001</v>
      </c>
      <c r="G303" s="78">
        <f>+'Combined Rate'!X304+'Other Taxes'!N304</f>
        <v>7.4499999999999997E-2</v>
      </c>
      <c r="H303" s="78">
        <f>+'Combined Rate'!X304+'Other Taxes'!M304</f>
        <v>0.1595</v>
      </c>
      <c r="I303" s="78">
        <f>IF(D303='Combined Rate'!X304-'Combined Rate'!V304-'Combined Rate'!W304,0,'Combined Rate'!X304-'Combined Rate'!V304-'Combined Rate'!W304)</f>
        <v>0</v>
      </c>
    </row>
    <row r="304" spans="1:9" x14ac:dyDescent="0.2">
      <c r="A304" s="73" t="s">
        <v>527</v>
      </c>
      <c r="B304" s="74"/>
      <c r="C304" s="75" t="s">
        <v>528</v>
      </c>
      <c r="D304" s="76">
        <f>+'Combined Rate'!X305</f>
        <v>6.7500000000000004E-2</v>
      </c>
      <c r="E304" s="78">
        <v>0.03</v>
      </c>
      <c r="F304" s="78">
        <f>+'Combined Rate'!X305+'Other Taxes'!I305</f>
        <v>0.1232</v>
      </c>
      <c r="G304" s="78">
        <f>+'Combined Rate'!X305+'Other Taxes'!N305</f>
        <v>7.7499999999999999E-2</v>
      </c>
      <c r="H304" s="78">
        <f>+'Combined Rate'!X305+'Other Taxes'!M305</f>
        <v>0.16250000000000001</v>
      </c>
      <c r="I304" s="78">
        <f>IF(D304='Combined Rate'!X305-'Combined Rate'!V305-'Combined Rate'!W305,0,'Combined Rate'!X305-'Combined Rate'!V305-'Combined Rate'!W305)</f>
        <v>0</v>
      </c>
    </row>
    <row r="305" spans="1:9" x14ac:dyDescent="0.2">
      <c r="A305" s="73" t="s">
        <v>529</v>
      </c>
      <c r="B305" s="74"/>
      <c r="C305" s="75" t="s">
        <v>530</v>
      </c>
      <c r="D305" s="76">
        <f>+'Combined Rate'!X306</f>
        <v>6.7500000000000004E-2</v>
      </c>
      <c r="E305" s="78">
        <v>0.03</v>
      </c>
      <c r="F305" s="78">
        <f>+'Combined Rate'!X306+'Other Taxes'!I306</f>
        <v>0.1232</v>
      </c>
      <c r="G305" s="78">
        <f>+'Combined Rate'!X306+'Other Taxes'!N306</f>
        <v>7.7499999999999999E-2</v>
      </c>
      <c r="H305" s="78">
        <f>+'Combined Rate'!X306+'Other Taxes'!M306</f>
        <v>0.16250000000000001</v>
      </c>
      <c r="I305" s="78">
        <f>IF(D305='Combined Rate'!X306-'Combined Rate'!V306-'Combined Rate'!W306,0,'Combined Rate'!X306-'Combined Rate'!V306-'Combined Rate'!W306)</f>
        <v>0</v>
      </c>
    </row>
    <row r="306" spans="1:9" x14ac:dyDescent="0.2">
      <c r="A306" s="73" t="s">
        <v>531</v>
      </c>
      <c r="B306" s="74"/>
      <c r="C306" s="75" t="s">
        <v>532</v>
      </c>
      <c r="D306" s="76">
        <f>+'Combined Rate'!X307</f>
        <v>6.7500000000000004E-2</v>
      </c>
      <c r="E306" s="78">
        <v>0.03</v>
      </c>
      <c r="F306" s="78">
        <f>+'Combined Rate'!X307+'Other Taxes'!I307</f>
        <v>0.1232</v>
      </c>
      <c r="G306" s="78">
        <f>+'Combined Rate'!X307+'Other Taxes'!N307</f>
        <v>7.7499999999999999E-2</v>
      </c>
      <c r="H306" s="78">
        <f>+'Combined Rate'!X307+'Other Taxes'!M307</f>
        <v>0.16250000000000001</v>
      </c>
      <c r="I306" s="78">
        <f>IF(D306='Combined Rate'!X307-'Combined Rate'!V307-'Combined Rate'!W307,0,'Combined Rate'!X307-'Combined Rate'!V307-'Combined Rate'!W307)</f>
        <v>0</v>
      </c>
    </row>
    <row r="307" spans="1:9" x14ac:dyDescent="0.2">
      <c r="A307" s="73" t="s">
        <v>540</v>
      </c>
      <c r="B307" s="74"/>
      <c r="C307" s="75" t="s">
        <v>541</v>
      </c>
      <c r="D307" s="76">
        <f>+'Combined Rate'!X308</f>
        <v>6.4500000000000002E-2</v>
      </c>
      <c r="E307" s="78">
        <v>0.03</v>
      </c>
      <c r="F307" s="78">
        <f>+'Combined Rate'!X308+'Other Taxes'!I308</f>
        <v>0.11020000000000001</v>
      </c>
      <c r="G307" s="78">
        <f>+'Combined Rate'!X308+'Other Taxes'!N308</f>
        <v>7.4499999999999997E-2</v>
      </c>
      <c r="H307" s="78">
        <f>+'Combined Rate'!X308+'Other Taxes'!M308</f>
        <v>0.1595</v>
      </c>
      <c r="I307" s="78">
        <f>IF(D307='Combined Rate'!X308-'Combined Rate'!V308-'Combined Rate'!W308,0,'Combined Rate'!X308-'Combined Rate'!V308-'Combined Rate'!W308)</f>
        <v>0</v>
      </c>
    </row>
    <row r="308" spans="1:9" x14ac:dyDescent="0.2">
      <c r="A308" s="73" t="s">
        <v>15</v>
      </c>
      <c r="B308" s="74"/>
      <c r="C308" s="84" t="s">
        <v>16</v>
      </c>
      <c r="D308" s="76">
        <f>+'Combined Rate'!X309</f>
        <v>6.4500000000000002E-2</v>
      </c>
      <c r="E308" s="78">
        <v>0.03</v>
      </c>
      <c r="F308" s="78">
        <f>+'Combined Rate'!X309+'Other Taxes'!I309</f>
        <v>0.11020000000000001</v>
      </c>
      <c r="G308" s="78">
        <f>+'Combined Rate'!X309+'Other Taxes'!N309</f>
        <v>7.4499999999999997E-2</v>
      </c>
      <c r="H308" s="78">
        <f>+'Combined Rate'!X309+'Other Taxes'!M309</f>
        <v>0.1595</v>
      </c>
      <c r="I308" s="78">
        <f>IF(D308='Combined Rate'!X309-'Combined Rate'!V309-'Combined Rate'!W309,0,'Combined Rate'!X309-'Combined Rate'!V309-'Combined Rate'!W309)</f>
        <v>0</v>
      </c>
    </row>
    <row r="309" spans="1:9" x14ac:dyDescent="0.2">
      <c r="A309" s="73" t="s">
        <v>542</v>
      </c>
      <c r="B309" s="74"/>
      <c r="C309" s="75" t="s">
        <v>543</v>
      </c>
      <c r="D309" s="76">
        <f>+'Combined Rate'!X310</f>
        <v>6.4500000000000002E-2</v>
      </c>
      <c r="E309" s="78">
        <v>0.03</v>
      </c>
      <c r="F309" s="78">
        <f>+'Combined Rate'!X310+'Other Taxes'!I310</f>
        <v>0.1202</v>
      </c>
      <c r="G309" s="78">
        <f>+'Combined Rate'!X310+'Other Taxes'!N310</f>
        <v>7.4499999999999997E-2</v>
      </c>
      <c r="H309" s="78">
        <f>+'Combined Rate'!X310+'Other Taxes'!M310</f>
        <v>0.1595</v>
      </c>
      <c r="I309" s="78">
        <f>IF(D309='Combined Rate'!X310-'Combined Rate'!V310-'Combined Rate'!W310,0,'Combined Rate'!X310-'Combined Rate'!V310-'Combined Rate'!W310)</f>
        <v>0</v>
      </c>
    </row>
    <row r="310" spans="1:9" x14ac:dyDescent="0.2">
      <c r="A310" s="73" t="s">
        <v>544</v>
      </c>
      <c r="B310" s="74"/>
      <c r="C310" s="75" t="s">
        <v>545</v>
      </c>
      <c r="D310" s="76">
        <f>+'Combined Rate'!X311</f>
        <v>6.7500000000000004E-2</v>
      </c>
      <c r="E310" s="78">
        <v>0.03</v>
      </c>
      <c r="F310" s="78">
        <f>+'Combined Rate'!X311+'Other Taxes'!I311</f>
        <v>0.1232</v>
      </c>
      <c r="G310" s="78">
        <f>+'Combined Rate'!X311+'Other Taxes'!N311</f>
        <v>7.7499999999999999E-2</v>
      </c>
      <c r="H310" s="78">
        <f>+'Combined Rate'!X311+'Other Taxes'!M311</f>
        <v>0.16250000000000001</v>
      </c>
      <c r="I310" s="78">
        <f>IF(D310='Combined Rate'!X311-'Combined Rate'!V311-'Combined Rate'!W311,0,'Combined Rate'!X311-'Combined Rate'!V311-'Combined Rate'!W311)</f>
        <v>0</v>
      </c>
    </row>
    <row r="311" spans="1:9" x14ac:dyDescent="0.2">
      <c r="A311" s="73" t="s">
        <v>551</v>
      </c>
      <c r="B311" s="74"/>
      <c r="C311" s="75" t="s">
        <v>552</v>
      </c>
      <c r="D311" s="76">
        <f>+'Combined Rate'!X312</f>
        <v>6.7500000000000004E-2</v>
      </c>
      <c r="E311" s="78">
        <v>0.03</v>
      </c>
      <c r="F311" s="78">
        <f>+'Combined Rate'!X312+'Other Taxes'!I312</f>
        <v>0.1232</v>
      </c>
      <c r="G311" s="78">
        <f>+'Combined Rate'!X312+'Other Taxes'!N312</f>
        <v>7.7499999999999999E-2</v>
      </c>
      <c r="H311" s="78">
        <f>+'Combined Rate'!X312+'Other Taxes'!M312</f>
        <v>0.16250000000000001</v>
      </c>
      <c r="I311" s="78">
        <f>IF(D311='Combined Rate'!X312-'Combined Rate'!V312-'Combined Rate'!W312,0,'Combined Rate'!X312-'Combined Rate'!V312-'Combined Rate'!W312)</f>
        <v>0</v>
      </c>
    </row>
    <row r="312" spans="1:9" x14ac:dyDescent="0.2">
      <c r="A312" s="73" t="s">
        <v>553</v>
      </c>
      <c r="B312" s="74"/>
      <c r="C312" s="75" t="s">
        <v>554</v>
      </c>
      <c r="D312" s="76">
        <f>+'Combined Rate'!X313</f>
        <v>8.0500000000000002E-2</v>
      </c>
      <c r="E312" s="78">
        <v>0.03</v>
      </c>
      <c r="F312" s="78">
        <f>+'Combined Rate'!X313+'Other Taxes'!I313</f>
        <v>0.13620000000000002</v>
      </c>
      <c r="G312" s="78">
        <f>+'Combined Rate'!X313+'Other Taxes'!N313</f>
        <v>9.0499999999999997E-2</v>
      </c>
      <c r="H312" s="78">
        <f>+'Combined Rate'!X313+'Other Taxes'!M313</f>
        <v>0.17549999999999999</v>
      </c>
      <c r="I312" s="78">
        <f>IF(D312='Combined Rate'!X313-'Combined Rate'!V313-'Combined Rate'!W313,0,'Combined Rate'!X313-'Combined Rate'!V313-'Combined Rate'!W313)</f>
        <v>6.4500000000000002E-2</v>
      </c>
    </row>
    <row r="313" spans="1:9" x14ac:dyDescent="0.2">
      <c r="A313" s="73" t="s">
        <v>555</v>
      </c>
      <c r="B313" s="74"/>
      <c r="C313" s="75" t="s">
        <v>556</v>
      </c>
      <c r="D313" s="76">
        <f>+'Combined Rate'!X314</f>
        <v>6.4500000000000002E-2</v>
      </c>
      <c r="E313" s="78">
        <v>0.03</v>
      </c>
      <c r="F313" s="78">
        <f>+'Combined Rate'!X314+'Other Taxes'!I314</f>
        <v>0.1202</v>
      </c>
      <c r="G313" s="78">
        <f>+'Combined Rate'!X314+'Other Taxes'!N314</f>
        <v>7.4499999999999997E-2</v>
      </c>
      <c r="H313" s="78">
        <f>+'Combined Rate'!X314+'Other Taxes'!M314</f>
        <v>0.1595</v>
      </c>
      <c r="I313" s="78">
        <f>IF(D313='Combined Rate'!X314-'Combined Rate'!V314-'Combined Rate'!W314,0,'Combined Rate'!X314-'Combined Rate'!V314-'Combined Rate'!W314)</f>
        <v>0</v>
      </c>
    </row>
    <row r="314" spans="1:9" x14ac:dyDescent="0.2">
      <c r="A314" s="73" t="s">
        <v>557</v>
      </c>
      <c r="B314" s="74"/>
      <c r="C314" s="75" t="s">
        <v>558</v>
      </c>
      <c r="D314" s="76">
        <f>+'Combined Rate'!X315</f>
        <v>7.4499999999999997E-2</v>
      </c>
      <c r="E314" s="78">
        <v>0.03</v>
      </c>
      <c r="F314" s="78">
        <f>+'Combined Rate'!X315+'Other Taxes'!I315</f>
        <v>0.13020000000000001</v>
      </c>
      <c r="G314" s="78">
        <f>+'Combined Rate'!X315+'Other Taxes'!N315</f>
        <v>8.4499999999999992E-2</v>
      </c>
      <c r="H314" s="78">
        <f>+'Combined Rate'!X315+'Other Taxes'!M315</f>
        <v>0.16949999999999998</v>
      </c>
      <c r="I314" s="78">
        <f>IF(D314='Combined Rate'!X315-'Combined Rate'!V315-'Combined Rate'!W315,0,'Combined Rate'!X315-'Combined Rate'!V315-'Combined Rate'!W315)</f>
        <v>6.4500000000000002E-2</v>
      </c>
    </row>
    <row r="315" spans="1:9" x14ac:dyDescent="0.2">
      <c r="A315" s="73" t="s">
        <v>559</v>
      </c>
      <c r="B315" s="74"/>
      <c r="C315" s="75" t="s">
        <v>560</v>
      </c>
      <c r="D315" s="76">
        <f>+'Combined Rate'!X316</f>
        <v>6.7500000000000004E-2</v>
      </c>
      <c r="E315" s="78">
        <v>0.03</v>
      </c>
      <c r="F315" s="78">
        <f>+'Combined Rate'!X316+'Other Taxes'!I316</f>
        <v>0.1232</v>
      </c>
      <c r="G315" s="78">
        <f>+'Combined Rate'!X316+'Other Taxes'!N316</f>
        <v>7.7499999999999999E-2</v>
      </c>
      <c r="H315" s="78">
        <f>+'Combined Rate'!X316+'Other Taxes'!M316</f>
        <v>0.16250000000000001</v>
      </c>
      <c r="I315" s="78">
        <f>IF(D315='Combined Rate'!X316-'Combined Rate'!V316-'Combined Rate'!W316,0,'Combined Rate'!X316-'Combined Rate'!V316-'Combined Rate'!W316)</f>
        <v>0</v>
      </c>
    </row>
    <row r="316" spans="1:9" x14ac:dyDescent="0.2">
      <c r="A316" s="73" t="s">
        <v>561</v>
      </c>
      <c r="B316" s="74"/>
      <c r="C316" s="75" t="s">
        <v>562</v>
      </c>
      <c r="D316" s="76">
        <f>+'Combined Rate'!X317</f>
        <v>6.4500000000000002E-2</v>
      </c>
      <c r="E316" s="78">
        <v>0.03</v>
      </c>
      <c r="F316" s="78">
        <f>+'Combined Rate'!X317+'Other Taxes'!I317</f>
        <v>0.1202</v>
      </c>
      <c r="G316" s="78">
        <f>+'Combined Rate'!X317+'Other Taxes'!N317</f>
        <v>7.4499999999999997E-2</v>
      </c>
      <c r="H316" s="78">
        <f>+'Combined Rate'!X317+'Other Taxes'!M317</f>
        <v>0.1595</v>
      </c>
      <c r="I316" s="78">
        <f>IF(D316='Combined Rate'!X317-'Combined Rate'!V317-'Combined Rate'!W317,0,'Combined Rate'!X317-'Combined Rate'!V317-'Combined Rate'!W317)</f>
        <v>0</v>
      </c>
    </row>
    <row r="317" spans="1:9" ht="6" customHeight="1" x14ac:dyDescent="0.2">
      <c r="A317" s="80"/>
      <c r="B317" s="81"/>
      <c r="C317" s="81"/>
      <c r="D317" s="82">
        <f>+'Combined Rate'!X318</f>
        <v>0</v>
      </c>
      <c r="E317" s="82"/>
      <c r="F317" s="82">
        <f>+'Combined Rate'!X318+'Other Taxes'!I318</f>
        <v>0</v>
      </c>
      <c r="G317" s="82">
        <f>+'Combined Rate'!X318+'Other Taxes'!N318</f>
        <v>0</v>
      </c>
      <c r="H317" s="82">
        <f>+'Combined Rate'!X318+'Other Taxes'!M318</f>
        <v>0</v>
      </c>
      <c r="I317" s="82">
        <f>IF(D317='Combined Rate'!X318-'Combined Rate'!V318-'Combined Rate'!W318,0,'Combined Rate'!X318-'Combined Rate'!V318-'Combined Rate'!W318)</f>
        <v>0</v>
      </c>
    </row>
    <row r="318" spans="1:9" x14ac:dyDescent="0.2">
      <c r="A318" s="73" t="s">
        <v>563</v>
      </c>
      <c r="B318" s="74"/>
      <c r="C318" s="75" t="s">
        <v>564</v>
      </c>
      <c r="D318" s="76">
        <f>+'Combined Rate'!X319</f>
        <v>6.1000000000000006E-2</v>
      </c>
      <c r="E318" s="78">
        <v>0.03</v>
      </c>
      <c r="F318" s="78">
        <f>+'Combined Rate'!X319+'Other Taxes'!I319</f>
        <v>0.10670000000000002</v>
      </c>
      <c r="G318" s="78">
        <f>+'Combined Rate'!X319+'Other Taxes'!N319</f>
        <v>7.1000000000000008E-2</v>
      </c>
      <c r="H318" s="78">
        <f>+'Combined Rate'!X319+'Other Taxes'!M319</f>
        <v>8.6000000000000007E-2</v>
      </c>
      <c r="I318" s="78">
        <f>IF(D318='Combined Rate'!X319-'Combined Rate'!V319-'Combined Rate'!W319,0,'Combined Rate'!X319-'Combined Rate'!V319-'Combined Rate'!W319)</f>
        <v>0</v>
      </c>
    </row>
    <row r="319" spans="1:9" x14ac:dyDescent="0.2">
      <c r="A319" s="73" t="s">
        <v>565</v>
      </c>
      <c r="B319" s="74"/>
      <c r="C319" s="75" t="s">
        <v>566</v>
      </c>
      <c r="D319" s="76">
        <f>+'Combined Rate'!X320</f>
        <v>6.1000000000000006E-2</v>
      </c>
      <c r="E319" s="78">
        <v>0.03</v>
      </c>
      <c r="F319" s="78">
        <f>+'Combined Rate'!X320+'Other Taxes'!I320</f>
        <v>0.10670000000000002</v>
      </c>
      <c r="G319" s="78">
        <f>+'Combined Rate'!X320+'Other Taxes'!N320</f>
        <v>7.1000000000000008E-2</v>
      </c>
      <c r="H319" s="78">
        <f>+'Combined Rate'!X320+'Other Taxes'!M320</f>
        <v>8.6000000000000007E-2</v>
      </c>
      <c r="I319" s="78">
        <f>IF(D319='Combined Rate'!X320-'Combined Rate'!V320-'Combined Rate'!W320,0,'Combined Rate'!X320-'Combined Rate'!V320-'Combined Rate'!W320)</f>
        <v>0</v>
      </c>
    </row>
    <row r="320" spans="1:9" x14ac:dyDescent="0.2">
      <c r="A320" s="73" t="s">
        <v>17</v>
      </c>
      <c r="B320" s="74"/>
      <c r="C320" s="84" t="s">
        <v>18</v>
      </c>
      <c r="D320" s="76">
        <f>+'Combined Rate'!X321</f>
        <v>6.1000000000000006E-2</v>
      </c>
      <c r="E320" s="78">
        <v>0.03</v>
      </c>
      <c r="F320" s="78">
        <f>+'Combined Rate'!X321+'Other Taxes'!I321</f>
        <v>0.11670000000000001</v>
      </c>
      <c r="G320" s="78">
        <f>+'Combined Rate'!X321+'Other Taxes'!N321</f>
        <v>7.1000000000000008E-2</v>
      </c>
      <c r="H320" s="78">
        <f>+'Combined Rate'!X321+'Other Taxes'!M321</f>
        <v>8.6000000000000007E-2</v>
      </c>
      <c r="I320" s="78">
        <f>IF(D320='Combined Rate'!X321-'Combined Rate'!V321-'Combined Rate'!W321,0,'Combined Rate'!X321-'Combined Rate'!V321-'Combined Rate'!W321)</f>
        <v>0</v>
      </c>
    </row>
    <row r="321" spans="1:9" x14ac:dyDescent="0.2">
      <c r="A321" s="73" t="s">
        <v>567</v>
      </c>
      <c r="B321" s="74"/>
      <c r="C321" s="75" t="s">
        <v>568</v>
      </c>
      <c r="D321" s="76">
        <f>+'Combined Rate'!X322</f>
        <v>6.1000000000000006E-2</v>
      </c>
      <c r="E321" s="78">
        <v>0.03</v>
      </c>
      <c r="F321" s="78">
        <f>+'Combined Rate'!X322+'Other Taxes'!I322</f>
        <v>0.10670000000000002</v>
      </c>
      <c r="G321" s="78">
        <f>+'Combined Rate'!X322+'Other Taxes'!N322</f>
        <v>7.1000000000000008E-2</v>
      </c>
      <c r="H321" s="78">
        <f>+'Combined Rate'!X322+'Other Taxes'!M322</f>
        <v>8.6000000000000007E-2</v>
      </c>
      <c r="I321" s="78">
        <f>IF(D321='Combined Rate'!X322-'Combined Rate'!V322-'Combined Rate'!W322,0,'Combined Rate'!X322-'Combined Rate'!V322-'Combined Rate'!W322)</f>
        <v>0</v>
      </c>
    </row>
    <row r="322" spans="1:9" x14ac:dyDescent="0.2">
      <c r="A322" s="73" t="s">
        <v>569</v>
      </c>
      <c r="B322" s="74"/>
      <c r="C322" s="75" t="s">
        <v>570</v>
      </c>
      <c r="D322" s="76">
        <f>+'Combined Rate'!X323</f>
        <v>6.1000000000000006E-2</v>
      </c>
      <c r="E322" s="78">
        <v>0.03</v>
      </c>
      <c r="F322" s="78">
        <f>+'Combined Rate'!X323+'Other Taxes'!I323</f>
        <v>0.10670000000000002</v>
      </c>
      <c r="G322" s="78">
        <f>+'Combined Rate'!X323+'Other Taxes'!N323</f>
        <v>7.1000000000000008E-2</v>
      </c>
      <c r="H322" s="78">
        <f>+'Combined Rate'!X323+'Other Taxes'!M323</f>
        <v>8.6000000000000007E-2</v>
      </c>
      <c r="I322" s="78">
        <f>IF(D322='Combined Rate'!X323-'Combined Rate'!V323-'Combined Rate'!W323,0,'Combined Rate'!X323-'Combined Rate'!V323-'Combined Rate'!W323)</f>
        <v>0</v>
      </c>
    </row>
    <row r="323" spans="1:9" x14ac:dyDescent="0.2">
      <c r="A323" s="73" t="s">
        <v>571</v>
      </c>
      <c r="B323" s="74"/>
      <c r="C323" s="75" t="s">
        <v>572</v>
      </c>
      <c r="D323" s="76">
        <f>+'Combined Rate'!X324</f>
        <v>6.1000000000000006E-2</v>
      </c>
      <c r="E323" s="78">
        <v>0.03</v>
      </c>
      <c r="F323" s="78">
        <f>+'Combined Rate'!X324+'Other Taxes'!I324</f>
        <v>0.10670000000000002</v>
      </c>
      <c r="G323" s="78">
        <f>+'Combined Rate'!X324+'Other Taxes'!N324</f>
        <v>7.1000000000000008E-2</v>
      </c>
      <c r="H323" s="78">
        <f>+'Combined Rate'!X324+'Other Taxes'!M324</f>
        <v>8.6000000000000007E-2</v>
      </c>
      <c r="I323" s="78">
        <f>IF(D323='Combined Rate'!X324-'Combined Rate'!V324-'Combined Rate'!W324,0,'Combined Rate'!X324-'Combined Rate'!V324-'Combined Rate'!W324)</f>
        <v>0</v>
      </c>
    </row>
    <row r="324" spans="1:9" ht="6" customHeight="1" x14ac:dyDescent="0.2">
      <c r="A324" s="80"/>
      <c r="B324" s="81"/>
      <c r="C324" s="81"/>
      <c r="D324" s="82">
        <f>+'Combined Rate'!X325</f>
        <v>0</v>
      </c>
      <c r="E324" s="82"/>
      <c r="F324" s="82">
        <f>+'Combined Rate'!X325+'Other Taxes'!I325</f>
        <v>0</v>
      </c>
      <c r="G324" s="82">
        <f>+'Combined Rate'!X325+'Other Taxes'!N325</f>
        <v>0</v>
      </c>
      <c r="H324" s="82">
        <f>+'Combined Rate'!X325+'Other Taxes'!M325</f>
        <v>0</v>
      </c>
      <c r="I324" s="82">
        <f>IF(D324='Combined Rate'!X325-'Combined Rate'!V325-'Combined Rate'!W325,0,'Combined Rate'!X325-'Combined Rate'!V325-'Combined Rate'!W325)</f>
        <v>0</v>
      </c>
    </row>
    <row r="325" spans="1:9" x14ac:dyDescent="0.2">
      <c r="A325" s="73" t="s">
        <v>573</v>
      </c>
      <c r="B325" s="74"/>
      <c r="C325" s="75" t="s">
        <v>574</v>
      </c>
      <c r="D325" s="76">
        <f>+'Combined Rate'!X326</f>
        <v>7.2500000000000009E-2</v>
      </c>
      <c r="E325" s="78">
        <v>0.03</v>
      </c>
      <c r="F325" s="78">
        <f>+'Combined Rate'!X326+'Other Taxes'!I326</f>
        <v>0.11820000000000001</v>
      </c>
      <c r="G325" s="78">
        <f>+'Combined Rate'!X326+'Other Taxes'!N326</f>
        <v>8.2500000000000004E-2</v>
      </c>
      <c r="H325" s="78">
        <f>+'Combined Rate'!X326+'Other Taxes'!M326</f>
        <v>0.16750000000000001</v>
      </c>
      <c r="I325" s="78">
        <f>IF(D325='Combined Rate'!X326-'Combined Rate'!V326-'Combined Rate'!W326,0,'Combined Rate'!X326-'Combined Rate'!V326-'Combined Rate'!W326)</f>
        <v>0</v>
      </c>
    </row>
    <row r="326" spans="1:9" x14ac:dyDescent="0.2">
      <c r="A326" s="73" t="s">
        <v>575</v>
      </c>
      <c r="B326" s="74"/>
      <c r="C326" s="75" t="s">
        <v>576</v>
      </c>
      <c r="D326" s="76">
        <f>+'Combined Rate'!X327</f>
        <v>7.2500000000000009E-2</v>
      </c>
      <c r="E326" s="78">
        <v>0.03</v>
      </c>
      <c r="F326" s="78">
        <f>+'Combined Rate'!X327+'Other Taxes'!I327</f>
        <v>0.12820000000000001</v>
      </c>
      <c r="G326" s="78">
        <f>+'Combined Rate'!X327+'Other Taxes'!N327</f>
        <v>8.2500000000000004E-2</v>
      </c>
      <c r="H326" s="78">
        <f>+'Combined Rate'!X327+'Other Taxes'!M327</f>
        <v>0.16750000000000001</v>
      </c>
      <c r="I326" s="78">
        <f>IF(D326='Combined Rate'!X327-'Combined Rate'!V327-'Combined Rate'!W327,0,'Combined Rate'!X327-'Combined Rate'!V327-'Combined Rate'!W327)</f>
        <v>0</v>
      </c>
    </row>
    <row r="327" spans="1:9" x14ac:dyDescent="0.2">
      <c r="A327" s="73" t="s">
        <v>577</v>
      </c>
      <c r="B327" s="74"/>
      <c r="C327" s="75" t="s">
        <v>578</v>
      </c>
      <c r="D327" s="76">
        <f>+'Combined Rate'!X328</f>
        <v>7.2500000000000009E-2</v>
      </c>
      <c r="E327" s="78">
        <v>0.03</v>
      </c>
      <c r="F327" s="78">
        <f>+'Combined Rate'!X328+'Other Taxes'!I328</f>
        <v>0.11820000000000001</v>
      </c>
      <c r="G327" s="78">
        <f>+'Combined Rate'!X328+'Other Taxes'!N328</f>
        <v>8.2500000000000004E-2</v>
      </c>
      <c r="H327" s="78">
        <f>+'Combined Rate'!X328+'Other Taxes'!M328</f>
        <v>0.16750000000000001</v>
      </c>
      <c r="I327" s="78">
        <f>IF(D327='Combined Rate'!X328-'Combined Rate'!V328-'Combined Rate'!W328,0,'Combined Rate'!X328-'Combined Rate'!V328-'Combined Rate'!W328)</f>
        <v>0</v>
      </c>
    </row>
    <row r="328" spans="1:9" x14ac:dyDescent="0.2">
      <c r="A328" s="73" t="s">
        <v>612</v>
      </c>
      <c r="B328" s="74"/>
      <c r="C328" s="84" t="s">
        <v>613</v>
      </c>
      <c r="D328" s="76">
        <f>+'Combined Rate'!X329</f>
        <v>7.2500000000000009E-2</v>
      </c>
      <c r="E328" s="78">
        <v>0.03</v>
      </c>
      <c r="F328" s="78">
        <f>+'Combined Rate'!X329+'Other Taxes'!I329</f>
        <v>0.11820000000000001</v>
      </c>
      <c r="G328" s="78">
        <f>+'Combined Rate'!X329+'Other Taxes'!N329</f>
        <v>8.2500000000000004E-2</v>
      </c>
      <c r="H328" s="78">
        <f>+'Combined Rate'!X329+'Other Taxes'!M329</f>
        <v>0.16750000000000001</v>
      </c>
      <c r="I328" s="78">
        <f>IF(D328='Combined Rate'!X329-'Combined Rate'!V329-'Combined Rate'!W329,0,'Combined Rate'!X329-'Combined Rate'!V329-'Combined Rate'!W329)</f>
        <v>0</v>
      </c>
    </row>
    <row r="329" spans="1:9" x14ac:dyDescent="0.2">
      <c r="A329" s="73" t="s">
        <v>579</v>
      </c>
      <c r="B329" s="74"/>
      <c r="C329" s="75" t="s">
        <v>580</v>
      </c>
      <c r="D329" s="76">
        <f>+'Combined Rate'!X330</f>
        <v>7.2500000000000009E-2</v>
      </c>
      <c r="E329" s="78">
        <v>0.03</v>
      </c>
      <c r="F329" s="78">
        <f>+'Combined Rate'!X330+'Other Taxes'!I330</f>
        <v>0.11820000000000001</v>
      </c>
      <c r="G329" s="78">
        <f>+'Combined Rate'!X330+'Other Taxes'!N330</f>
        <v>8.2500000000000004E-2</v>
      </c>
      <c r="H329" s="78">
        <f>+'Combined Rate'!X330+'Other Taxes'!M330</f>
        <v>0.16750000000000001</v>
      </c>
      <c r="I329" s="78">
        <f>IF(D329='Combined Rate'!X330-'Combined Rate'!V330-'Combined Rate'!W330,0,'Combined Rate'!X330-'Combined Rate'!V330-'Combined Rate'!W330)</f>
        <v>0</v>
      </c>
    </row>
    <row r="330" spans="1:9" x14ac:dyDescent="0.2">
      <c r="A330" s="73" t="s">
        <v>11</v>
      </c>
      <c r="B330" s="74"/>
      <c r="C330" s="84" t="s">
        <v>12</v>
      </c>
      <c r="D330" s="76">
        <f>+'Combined Rate'!X331</f>
        <v>7.2500000000000009E-2</v>
      </c>
      <c r="E330" s="78">
        <v>0.03</v>
      </c>
      <c r="F330" s="78">
        <f>+'Combined Rate'!X331+'Other Taxes'!I331</f>
        <v>0.12820000000000001</v>
      </c>
      <c r="G330" s="78">
        <f>+'Combined Rate'!X331+'Other Taxes'!N331</f>
        <v>8.2500000000000004E-2</v>
      </c>
      <c r="H330" s="78">
        <f>+'Combined Rate'!X331+'Other Taxes'!M331</f>
        <v>0.16750000000000001</v>
      </c>
      <c r="I330" s="78">
        <f>IF(D330='Combined Rate'!X331-'Combined Rate'!V331-'Combined Rate'!W331,0,'Combined Rate'!X331-'Combined Rate'!V331-'Combined Rate'!W331)</f>
        <v>0</v>
      </c>
    </row>
    <row r="331" spans="1:9" x14ac:dyDescent="0.2">
      <c r="A331" s="73" t="s">
        <v>581</v>
      </c>
      <c r="B331" s="74"/>
      <c r="C331" s="75" t="s">
        <v>582</v>
      </c>
      <c r="D331" s="76">
        <f>+'Combined Rate'!X332</f>
        <v>7.2500000000000009E-2</v>
      </c>
      <c r="E331" s="78">
        <v>0.03</v>
      </c>
      <c r="F331" s="78">
        <f>+'Combined Rate'!X332+'Other Taxes'!I332</f>
        <v>0.11820000000000001</v>
      </c>
      <c r="G331" s="78">
        <f>+'Combined Rate'!X332+'Other Taxes'!N332</f>
        <v>8.2500000000000004E-2</v>
      </c>
      <c r="H331" s="78">
        <f>+'Combined Rate'!X332+'Other Taxes'!M332</f>
        <v>0.16750000000000001</v>
      </c>
      <c r="I331" s="78">
        <f>IF(D331='Combined Rate'!X332-'Combined Rate'!V332-'Combined Rate'!W332,0,'Combined Rate'!X332-'Combined Rate'!V332-'Combined Rate'!W332)</f>
        <v>0</v>
      </c>
    </row>
    <row r="332" spans="1:9" x14ac:dyDescent="0.2">
      <c r="A332" s="73" t="s">
        <v>583</v>
      </c>
      <c r="B332" s="74"/>
      <c r="C332" s="75" t="s">
        <v>584</v>
      </c>
      <c r="D332" s="76">
        <f>+'Combined Rate'!X333</f>
        <v>7.2500000000000009E-2</v>
      </c>
      <c r="E332" s="78">
        <v>0.03</v>
      </c>
      <c r="F332" s="78">
        <f>+'Combined Rate'!X333+'Other Taxes'!I333</f>
        <v>0.12820000000000001</v>
      </c>
      <c r="G332" s="78">
        <f>+'Combined Rate'!X333+'Other Taxes'!N333</f>
        <v>8.2500000000000004E-2</v>
      </c>
      <c r="H332" s="78">
        <f>+'Combined Rate'!X333+'Other Taxes'!M333</f>
        <v>0.16750000000000001</v>
      </c>
      <c r="I332" s="78">
        <f>IF(D332='Combined Rate'!X333-'Combined Rate'!V333-'Combined Rate'!W333,0,'Combined Rate'!X333-'Combined Rate'!V333-'Combined Rate'!W333)</f>
        <v>0</v>
      </c>
    </row>
    <row r="333" spans="1:9" x14ac:dyDescent="0.2">
      <c r="A333" s="73" t="s">
        <v>585</v>
      </c>
      <c r="B333" s="74"/>
      <c r="C333" s="75" t="s">
        <v>586</v>
      </c>
      <c r="D333" s="76">
        <f>+'Combined Rate'!X334</f>
        <v>7.2500000000000009E-2</v>
      </c>
      <c r="E333" s="78">
        <v>0.03</v>
      </c>
      <c r="F333" s="78">
        <f>+'Combined Rate'!X334+'Other Taxes'!I334</f>
        <v>0.11820000000000001</v>
      </c>
      <c r="G333" s="78">
        <f>+'Combined Rate'!X334+'Other Taxes'!N334</f>
        <v>8.2500000000000004E-2</v>
      </c>
      <c r="H333" s="78">
        <f>+'Combined Rate'!X334+'Other Taxes'!M334</f>
        <v>0.16750000000000001</v>
      </c>
      <c r="I333" s="78">
        <f>IF(D333='Combined Rate'!X334-'Combined Rate'!V334-'Combined Rate'!W334,0,'Combined Rate'!X334-'Combined Rate'!V334-'Combined Rate'!W334)</f>
        <v>0</v>
      </c>
    </row>
    <row r="334" spans="1:9" x14ac:dyDescent="0.2">
      <c r="A334" s="73" t="s">
        <v>587</v>
      </c>
      <c r="B334" s="74"/>
      <c r="C334" s="75" t="s">
        <v>588</v>
      </c>
      <c r="D334" s="76">
        <f>+'Combined Rate'!X335</f>
        <v>7.2500000000000009E-2</v>
      </c>
      <c r="E334" s="78">
        <v>0.03</v>
      </c>
      <c r="F334" s="78">
        <f>+'Combined Rate'!X335+'Other Taxes'!I335</f>
        <v>0.11820000000000001</v>
      </c>
      <c r="G334" s="78">
        <f>+'Combined Rate'!X335+'Other Taxes'!N335</f>
        <v>8.2500000000000004E-2</v>
      </c>
      <c r="H334" s="78">
        <f>+'Combined Rate'!X335+'Other Taxes'!M335</f>
        <v>0.16750000000000001</v>
      </c>
      <c r="I334" s="78">
        <f>IF(D334='Combined Rate'!X335-'Combined Rate'!V335-'Combined Rate'!W335,0,'Combined Rate'!X335-'Combined Rate'!V335-'Combined Rate'!W335)</f>
        <v>0</v>
      </c>
    </row>
    <row r="335" spans="1:9" x14ac:dyDescent="0.2">
      <c r="A335" s="73" t="s">
        <v>589</v>
      </c>
      <c r="B335" s="74"/>
      <c r="C335" s="75" t="s">
        <v>590</v>
      </c>
      <c r="D335" s="76">
        <f>+'Combined Rate'!X336</f>
        <v>7.4500000000000011E-2</v>
      </c>
      <c r="E335" s="78">
        <v>0.03</v>
      </c>
      <c r="F335" s="78">
        <f>+'Combined Rate'!X336+'Other Taxes'!I336</f>
        <v>0.13020000000000001</v>
      </c>
      <c r="G335" s="78">
        <f>+'Combined Rate'!X336+'Other Taxes'!N336</f>
        <v>8.4500000000000006E-2</v>
      </c>
      <c r="H335" s="78">
        <f>+'Combined Rate'!X336+'Other Taxes'!M336</f>
        <v>0.16950000000000001</v>
      </c>
      <c r="I335" s="78">
        <f>IF(D335='Combined Rate'!X336-'Combined Rate'!V336-'Combined Rate'!W336,0,'Combined Rate'!X336-'Combined Rate'!V336-'Combined Rate'!W336)</f>
        <v>0</v>
      </c>
    </row>
    <row r="336" spans="1:9" x14ac:dyDescent="0.2">
      <c r="A336" s="73" t="s">
        <v>591</v>
      </c>
      <c r="B336" s="74"/>
      <c r="C336" s="75" t="s">
        <v>592</v>
      </c>
      <c r="D336" s="76">
        <f>+'Combined Rate'!X337</f>
        <v>7.2500000000000009E-2</v>
      </c>
      <c r="E336" s="78">
        <v>0.03</v>
      </c>
      <c r="F336" s="78">
        <f>+'Combined Rate'!X337+'Other Taxes'!I337</f>
        <v>0.11820000000000001</v>
      </c>
      <c r="G336" s="78">
        <f>+'Combined Rate'!X337+'Other Taxes'!N337</f>
        <v>8.2500000000000004E-2</v>
      </c>
      <c r="H336" s="78">
        <f>+'Combined Rate'!X337+'Other Taxes'!M337</f>
        <v>0.16750000000000001</v>
      </c>
      <c r="I336" s="78">
        <f>IF(D336='Combined Rate'!X337-'Combined Rate'!V337-'Combined Rate'!W337,0,'Combined Rate'!X337-'Combined Rate'!V337-'Combined Rate'!W337)</f>
        <v>0</v>
      </c>
    </row>
    <row r="337" spans="1:20" x14ac:dyDescent="0.2">
      <c r="A337" s="73" t="s">
        <v>593</v>
      </c>
      <c r="B337" s="74"/>
      <c r="C337" s="75" t="s">
        <v>594</v>
      </c>
      <c r="D337" s="76">
        <f>+'Combined Rate'!X338</f>
        <v>7.2500000000000009E-2</v>
      </c>
      <c r="E337" s="78">
        <v>0.03</v>
      </c>
      <c r="F337" s="78">
        <f>+'Combined Rate'!X338+'Other Taxes'!I338</f>
        <v>0.11820000000000001</v>
      </c>
      <c r="G337" s="78">
        <f>+'Combined Rate'!X338+'Other Taxes'!N338</f>
        <v>8.2500000000000004E-2</v>
      </c>
      <c r="H337" s="78">
        <f>+'Combined Rate'!X338+'Other Taxes'!M338</f>
        <v>0.16750000000000001</v>
      </c>
      <c r="I337" s="78">
        <f>IF(D337='Combined Rate'!X338-'Combined Rate'!V338-'Combined Rate'!W338,0,'Combined Rate'!X338-'Combined Rate'!V338-'Combined Rate'!W338)</f>
        <v>0</v>
      </c>
    </row>
    <row r="338" spans="1:20" x14ac:dyDescent="0.2">
      <c r="A338" s="73" t="s">
        <v>595</v>
      </c>
      <c r="B338" s="74"/>
      <c r="C338" s="75" t="s">
        <v>596</v>
      </c>
      <c r="D338" s="76">
        <f>+'Combined Rate'!X339</f>
        <v>7.2500000000000009E-2</v>
      </c>
      <c r="E338" s="78">
        <v>0.03</v>
      </c>
      <c r="F338" s="78">
        <f>+'Combined Rate'!X339+'Other Taxes'!I339</f>
        <v>0.12820000000000001</v>
      </c>
      <c r="G338" s="78">
        <f>+'Combined Rate'!X339+'Other Taxes'!N339</f>
        <v>8.2500000000000004E-2</v>
      </c>
      <c r="H338" s="78">
        <f>+'Combined Rate'!X339+'Other Taxes'!M339</f>
        <v>0.16750000000000001</v>
      </c>
      <c r="I338" s="78">
        <f>IF(D338='Combined Rate'!X339-'Combined Rate'!V339-'Combined Rate'!W339,0,'Combined Rate'!X339-'Combined Rate'!V339-'Combined Rate'!W339)</f>
        <v>0</v>
      </c>
    </row>
    <row r="339" spans="1:20" x14ac:dyDescent="0.2">
      <c r="A339" s="73" t="s">
        <v>597</v>
      </c>
      <c r="B339" s="74"/>
      <c r="C339" s="75" t="s">
        <v>598</v>
      </c>
      <c r="D339" s="76">
        <f>+'Combined Rate'!X340</f>
        <v>7.2500000000000009E-2</v>
      </c>
      <c r="E339" s="78">
        <v>0.03</v>
      </c>
      <c r="F339" s="78">
        <f>+'Combined Rate'!X340+'Other Taxes'!I340</f>
        <v>0.11820000000000001</v>
      </c>
      <c r="G339" s="78">
        <f>+'Combined Rate'!X340+'Other Taxes'!N340</f>
        <v>8.2500000000000004E-2</v>
      </c>
      <c r="H339" s="78">
        <f>+'Combined Rate'!X340+'Other Taxes'!M340</f>
        <v>0.16750000000000001</v>
      </c>
      <c r="I339" s="78">
        <f>IF(D339='Combined Rate'!X340-'Combined Rate'!V340-'Combined Rate'!W340,0,'Combined Rate'!X340-'Combined Rate'!V340-'Combined Rate'!W340)</f>
        <v>0</v>
      </c>
    </row>
    <row r="340" spans="1:20" x14ac:dyDescent="0.2">
      <c r="A340" s="73" t="s">
        <v>599</v>
      </c>
      <c r="B340" s="74"/>
      <c r="C340" s="75" t="s">
        <v>600</v>
      </c>
      <c r="D340" s="76">
        <f>+'Combined Rate'!X341</f>
        <v>7.2500000000000009E-2</v>
      </c>
      <c r="E340" s="78">
        <v>0.03</v>
      </c>
      <c r="F340" s="78">
        <f>+'Combined Rate'!X341+'Other Taxes'!I341</f>
        <v>0.12820000000000001</v>
      </c>
      <c r="G340" s="78">
        <f>+'Combined Rate'!X341+'Other Taxes'!N341</f>
        <v>8.2500000000000004E-2</v>
      </c>
      <c r="H340" s="78">
        <f>+'Combined Rate'!X341+'Other Taxes'!M341</f>
        <v>0.16750000000000001</v>
      </c>
      <c r="I340" s="78">
        <f>IF(D340='Combined Rate'!X341-'Combined Rate'!V341-'Combined Rate'!W341,0,'Combined Rate'!X341-'Combined Rate'!V341-'Combined Rate'!W341)</f>
        <v>0</v>
      </c>
    </row>
    <row r="341" spans="1:20" x14ac:dyDescent="0.2">
      <c r="A341" s="73" t="s">
        <v>1094</v>
      </c>
      <c r="B341" s="74" t="s">
        <v>228</v>
      </c>
      <c r="C341" s="75" t="s">
        <v>683</v>
      </c>
      <c r="D341" s="76">
        <f>+'Combined Rate'!X342</f>
        <v>7.4500000000000011E-2</v>
      </c>
      <c r="E341" s="78">
        <v>0.03</v>
      </c>
      <c r="F341" s="78">
        <f>+'Combined Rate'!X342+'Other Taxes'!I342</f>
        <v>0.12020000000000002</v>
      </c>
      <c r="G341" s="78">
        <f>+'Combined Rate'!X342+'Other Taxes'!N342</f>
        <v>8.4500000000000006E-2</v>
      </c>
      <c r="H341" s="78">
        <f>+'Combined Rate'!X342+'Other Taxes'!M342</f>
        <v>0.16950000000000001</v>
      </c>
      <c r="I341" s="78">
        <f>IF(D341='Combined Rate'!X342-'Combined Rate'!V342-'Combined Rate'!W342,0,'Combined Rate'!X342-'Combined Rate'!V342-'Combined Rate'!W342)</f>
        <v>0</v>
      </c>
    </row>
    <row r="342" spans="1:20" x14ac:dyDescent="0.2">
      <c r="A342" s="73" t="s">
        <v>1095</v>
      </c>
      <c r="B342" s="74" t="s">
        <v>228</v>
      </c>
      <c r="C342" s="75" t="s">
        <v>684</v>
      </c>
      <c r="D342" s="76">
        <f>+'Combined Rate'!X343</f>
        <v>7.2500000000000009E-2</v>
      </c>
      <c r="E342" s="78">
        <v>0.03</v>
      </c>
      <c r="F342" s="78">
        <f>+'Combined Rate'!X343+'Other Taxes'!I343</f>
        <v>0.11820000000000001</v>
      </c>
      <c r="G342" s="78">
        <f>+'Combined Rate'!X343+'Other Taxes'!N343</f>
        <v>8.2500000000000004E-2</v>
      </c>
      <c r="H342" s="78">
        <f>+'Combined Rate'!X343+'Other Taxes'!M343</f>
        <v>0.16750000000000001</v>
      </c>
      <c r="I342" s="78">
        <f>IF(D342='Combined Rate'!X343-'Combined Rate'!V343-'Combined Rate'!W343,0,'Combined Rate'!X343-'Combined Rate'!V343-'Combined Rate'!W343)</f>
        <v>0</v>
      </c>
    </row>
    <row r="344" spans="1:20" ht="43.5" customHeight="1" x14ac:dyDescent="0.2">
      <c r="A344" s="327" t="s">
        <v>661</v>
      </c>
      <c r="B344" s="328"/>
      <c r="C344" s="328"/>
      <c r="D344" s="328"/>
      <c r="E344" s="328"/>
      <c r="F344" s="328"/>
      <c r="G344" s="328"/>
      <c r="H344" s="328"/>
      <c r="I344" s="328"/>
    </row>
    <row r="346" spans="1:20" ht="15" x14ac:dyDescent="0.25">
      <c r="A346" s="211" t="s">
        <v>662</v>
      </c>
    </row>
    <row r="347" spans="1:20" s="293" customFormat="1" ht="44.25" customHeight="1" x14ac:dyDescent="0.2">
      <c r="A347" s="329" t="s">
        <v>687</v>
      </c>
      <c r="B347" s="329"/>
      <c r="C347" s="329"/>
      <c r="D347" s="329"/>
      <c r="E347" s="329"/>
      <c r="F347" s="329"/>
      <c r="G347" s="329"/>
      <c r="H347" s="329"/>
      <c r="I347" s="329"/>
    </row>
    <row r="348" spans="1:20" ht="42.75" customHeight="1" x14ac:dyDescent="0.2">
      <c r="A348" s="324" t="s">
        <v>1203</v>
      </c>
      <c r="B348" s="325"/>
      <c r="C348" s="325"/>
      <c r="D348" s="325"/>
      <c r="E348" s="325"/>
      <c r="F348" s="325"/>
      <c r="G348" s="325"/>
      <c r="H348" s="325"/>
      <c r="I348" s="325"/>
    </row>
    <row r="349" spans="1:20" ht="54.75" customHeight="1" x14ac:dyDescent="0.2">
      <c r="A349" s="308" t="s">
        <v>1185</v>
      </c>
      <c r="B349" s="308"/>
      <c r="C349" s="308"/>
      <c r="D349" s="308"/>
      <c r="E349" s="308"/>
      <c r="F349" s="308"/>
      <c r="G349" s="308"/>
      <c r="H349" s="308"/>
      <c r="I349" s="308"/>
      <c r="J349" s="292"/>
      <c r="K349" s="292"/>
      <c r="L349" s="292"/>
      <c r="M349" s="292"/>
      <c r="N349" s="292"/>
      <c r="O349" s="292"/>
      <c r="P349" s="292"/>
      <c r="Q349" s="292"/>
      <c r="R349" s="292"/>
      <c r="S349" s="292"/>
      <c r="T349" s="292"/>
    </row>
    <row r="350" spans="1:20" ht="21" customHeight="1" x14ac:dyDescent="0.2">
      <c r="A350" s="304" t="s">
        <v>688</v>
      </c>
      <c r="B350" s="304"/>
      <c r="C350" s="304"/>
      <c r="D350" s="304"/>
      <c r="E350" s="304"/>
      <c r="F350" s="304"/>
      <c r="G350" s="304"/>
      <c r="H350" s="304"/>
      <c r="I350" s="304"/>
    </row>
  </sheetData>
  <mergeCells count="6">
    <mergeCell ref="A344:I344"/>
    <mergeCell ref="A347:I347"/>
    <mergeCell ref="A348:I348"/>
    <mergeCell ref="A350:I350"/>
    <mergeCell ref="B7:G7"/>
    <mergeCell ref="A349:I349"/>
  </mergeCells>
  <printOptions horizontalCentered="1"/>
  <pageMargins left="0.45" right="0.45" top="0.75" bottom="0.75" header="0.3" footer="0.3"/>
  <pageSetup scale="71" fitToHeight="0" orientation="portrait" r:id="rId1"/>
  <headerFooter>
    <oddFooter>&amp;L&amp;D</oddFooter>
  </headerFooter>
  <drawing r:id="rId2"/>
  <legacyDrawing r:id="rId3"/>
  <oleObjects>
    <mc:AlternateContent xmlns:mc="http://schemas.openxmlformats.org/markup-compatibility/2006">
      <mc:Choice Requires="x14">
        <oleObject progId="PBrush" shapeId="4097" r:id="rId4">
          <objectPr defaultSize="0" autoLine="0" autoPict="0" dde="1" r:id="rId5">
            <anchor moveWithCells="1">
              <from>
                <xdr:col>0</xdr:col>
                <xdr:colOff>219075</xdr:colOff>
                <xdr:row>0</xdr:row>
                <xdr:rowOff>47625</xdr:rowOff>
              </from>
              <to>
                <xdr:col>0</xdr:col>
                <xdr:colOff>1409700</xdr:colOff>
                <xdr:row>5</xdr:row>
                <xdr:rowOff>295275</xdr:rowOff>
              </to>
            </anchor>
          </objectPr>
        </oleObject>
      </mc:Choice>
      <mc:Fallback>
        <oleObject progId="PBrush" shapeId="4097"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8"/>
  <sheetViews>
    <sheetView workbookViewId="0"/>
  </sheetViews>
  <sheetFormatPr defaultRowHeight="12.75" x14ac:dyDescent="0.2"/>
  <cols>
    <col min="1" max="1" width="29.5703125" style="3" customWidth="1"/>
    <col min="2" max="2" width="6.5703125" style="3" bestFit="1" customWidth="1"/>
    <col min="3" max="3" width="7.5703125" style="3" bestFit="1" customWidth="1"/>
    <col min="4" max="12" width="6.140625" style="15" bestFit="1" customWidth="1"/>
    <col min="13" max="13" width="9" style="15" bestFit="1" customWidth="1"/>
    <col min="14" max="14" width="9.140625" style="3"/>
    <col min="15" max="16" width="3" style="3" bestFit="1" customWidth="1"/>
    <col min="17" max="17" width="17.7109375" style="3" bestFit="1" customWidth="1"/>
    <col min="18" max="16384" width="9.140625" style="3"/>
  </cols>
  <sheetData>
    <row r="1" spans="1:19" ht="15.75" x14ac:dyDescent="0.25">
      <c r="A1" s="5"/>
      <c r="B1" s="6" t="s">
        <v>21</v>
      </c>
      <c r="C1" s="2" t="s">
        <v>29</v>
      </c>
      <c r="D1" s="9"/>
      <c r="E1" s="9"/>
      <c r="F1" s="10"/>
      <c r="G1" s="10"/>
      <c r="H1" s="10"/>
      <c r="I1" s="10"/>
      <c r="J1" s="10"/>
      <c r="K1" s="10"/>
      <c r="L1" s="10"/>
      <c r="M1" s="10"/>
    </row>
    <row r="2" spans="1:19" x14ac:dyDescent="0.2">
      <c r="A2" s="5"/>
      <c r="B2" s="6" t="s">
        <v>23</v>
      </c>
      <c r="C2" s="1" t="s">
        <v>0</v>
      </c>
      <c r="D2" s="10"/>
      <c r="E2" s="10"/>
      <c r="F2" s="10"/>
      <c r="G2" s="10"/>
      <c r="H2" s="10"/>
      <c r="I2" s="10"/>
      <c r="J2" s="10"/>
      <c r="K2" s="10"/>
      <c r="L2" s="10"/>
      <c r="M2" s="11" t="s">
        <v>24</v>
      </c>
    </row>
    <row r="3" spans="1:19" x14ac:dyDescent="0.2">
      <c r="A3" s="7" t="s">
        <v>28</v>
      </c>
      <c r="B3" s="6" t="s">
        <v>29</v>
      </c>
      <c r="C3" s="1" t="s">
        <v>1</v>
      </c>
      <c r="D3" s="12" t="s">
        <v>30</v>
      </c>
      <c r="E3" s="12" t="s">
        <v>31</v>
      </c>
      <c r="F3" s="12" t="s">
        <v>32</v>
      </c>
      <c r="G3" s="12" t="s">
        <v>33</v>
      </c>
      <c r="H3" s="13" t="s">
        <v>34</v>
      </c>
      <c r="I3" s="12" t="s">
        <v>35</v>
      </c>
      <c r="J3" s="13" t="s">
        <v>36</v>
      </c>
      <c r="K3" s="12" t="s">
        <v>8</v>
      </c>
      <c r="L3" s="12" t="s">
        <v>45</v>
      </c>
      <c r="M3" s="11" t="s">
        <v>37</v>
      </c>
    </row>
    <row r="4" spans="1:19" x14ac:dyDescent="0.2">
      <c r="A4" s="8" t="str">
        <f>+'Combined Rate'!A13</f>
        <v>Beaver County</v>
      </c>
      <c r="B4" s="8" t="str">
        <f>+'Combined Rate'!C13</f>
        <v>01-000</v>
      </c>
      <c r="C4" s="3" t="str">
        <f>IF(M4=S4,LEFT(B4,3)&amp;"000",B4)</f>
        <v>01-000</v>
      </c>
      <c r="D4" s="14">
        <f>+'Combined Rate'!E13</f>
        <v>4.8500000000000001E-2</v>
      </c>
      <c r="E4" s="14">
        <f>+'Combined Rate'!G13</f>
        <v>0.01</v>
      </c>
      <c r="F4" s="14">
        <f>+'Combined Rate'!I13</f>
        <v>0</v>
      </c>
      <c r="G4" s="14">
        <f>+'Combined Rate'!R13</f>
        <v>0</v>
      </c>
      <c r="H4" s="14">
        <f>+'Combined Rate'!S13</f>
        <v>0</v>
      </c>
      <c r="I4" s="14">
        <f>+'Combined Rate'!M13</f>
        <v>0</v>
      </c>
      <c r="J4" s="14">
        <f>+'Combined Rate'!H13</f>
        <v>2.5000000000000001E-3</v>
      </c>
      <c r="K4" s="14">
        <f>+'Combined Rate'!T13</f>
        <v>0</v>
      </c>
      <c r="L4" s="14">
        <f>+'Combined Rate'!W13</f>
        <v>0</v>
      </c>
      <c r="M4" s="14">
        <f>+'Combined Rate'!X13</f>
        <v>6.3500000000000001E-2</v>
      </c>
      <c r="N4" s="4">
        <f>IF(RIGHT(B4,3)="000",M4,0)</f>
        <v>6.3500000000000001E-2</v>
      </c>
      <c r="O4" s="3" t="str">
        <f>LEFT(B4,2)</f>
        <v>01</v>
      </c>
      <c r="P4" s="3" t="str">
        <f>IF(N4&lt;&gt;0,LEFT(B4,2),"")</f>
        <v>01</v>
      </c>
      <c r="Q4" s="3" t="str">
        <f>IF(N4&lt;&gt;0,A4,"")</f>
        <v>Beaver County</v>
      </c>
      <c r="R4" s="4">
        <f>IF(N4&lt;&gt;0,N4,"")</f>
        <v>6.3500000000000001E-2</v>
      </c>
      <c r="S4" s="4">
        <f t="shared" ref="S4:S67" si="0">INDEX($P$4:$R$326,MATCH(O4,$P$4:$P$326,0),3)</f>
        <v>6.3500000000000001E-2</v>
      </c>
    </row>
    <row r="5" spans="1:19" x14ac:dyDescent="0.2">
      <c r="A5" s="8" t="str">
        <f>+'Combined Rate'!A14</f>
        <v>Beaver City</v>
      </c>
      <c r="B5" s="8" t="str">
        <f>+'Combined Rate'!C14</f>
        <v>01-002</v>
      </c>
      <c r="C5" s="3" t="str">
        <f t="shared" ref="C5:C68" si="1">IF(M5=S5,LEFT(B5,3)&amp;"000",B5)</f>
        <v>01-002</v>
      </c>
      <c r="D5" s="14">
        <f>+'Combined Rate'!E14</f>
        <v>4.8500000000000001E-2</v>
      </c>
      <c r="E5" s="14">
        <f>+'Combined Rate'!G14</f>
        <v>0.01</v>
      </c>
      <c r="F5" s="14">
        <f>+'Combined Rate'!I14</f>
        <v>0</v>
      </c>
      <c r="G5" s="14">
        <f>+'Combined Rate'!R14</f>
        <v>0.01</v>
      </c>
      <c r="H5" s="14">
        <f>+'Combined Rate'!S14</f>
        <v>0</v>
      </c>
      <c r="I5" s="14">
        <f>+'Combined Rate'!M14</f>
        <v>0</v>
      </c>
      <c r="J5" s="14">
        <f>+'Combined Rate'!H14</f>
        <v>2.5000000000000001E-3</v>
      </c>
      <c r="K5" s="14">
        <f>+'Combined Rate'!T14</f>
        <v>0</v>
      </c>
      <c r="L5" s="14">
        <f>+'Combined Rate'!W14</f>
        <v>0</v>
      </c>
      <c r="M5" s="14">
        <f>+'Combined Rate'!X14</f>
        <v>7.3499999999999996E-2</v>
      </c>
      <c r="N5" s="4">
        <f t="shared" ref="N5:N68" si="2">IF(RIGHT(B5,3)="000",M5,0)</f>
        <v>0</v>
      </c>
      <c r="O5" s="3" t="str">
        <f t="shared" ref="O5:O68" si="3">LEFT(B5,2)</f>
        <v>01</v>
      </c>
      <c r="P5" s="3" t="str">
        <f t="shared" ref="P5:P68" si="4">IF(N5&lt;&gt;0,LEFT(B5,2),"")</f>
        <v/>
      </c>
      <c r="Q5" s="3" t="str">
        <f t="shared" ref="Q5:Q68" si="5">IF(N5&lt;&gt;0,A5,"")</f>
        <v/>
      </c>
      <c r="R5" s="4" t="str">
        <f t="shared" ref="R5:R68" si="6">IF(N5&lt;&gt;0,N5,"")</f>
        <v/>
      </c>
      <c r="S5" s="4">
        <f t="shared" si="0"/>
        <v>6.3500000000000001E-2</v>
      </c>
    </row>
    <row r="6" spans="1:19" x14ac:dyDescent="0.2">
      <c r="A6" s="8" t="str">
        <f>+'Combined Rate'!A15</f>
        <v>Milford</v>
      </c>
      <c r="B6" s="8" t="str">
        <f>+'Combined Rate'!C15</f>
        <v>01-008</v>
      </c>
      <c r="C6" s="3" t="str">
        <f t="shared" si="1"/>
        <v>01-000</v>
      </c>
      <c r="D6" s="14">
        <f>+'Combined Rate'!E15</f>
        <v>4.8500000000000001E-2</v>
      </c>
      <c r="E6" s="14">
        <f>+'Combined Rate'!G15</f>
        <v>0.01</v>
      </c>
      <c r="F6" s="14">
        <f>+'Combined Rate'!I15</f>
        <v>0</v>
      </c>
      <c r="G6" s="14">
        <f>+'Combined Rate'!R15</f>
        <v>0</v>
      </c>
      <c r="H6" s="14">
        <f>+'Combined Rate'!S15</f>
        <v>0</v>
      </c>
      <c r="I6" s="14">
        <f>+'Combined Rate'!M15</f>
        <v>0</v>
      </c>
      <c r="J6" s="14">
        <f>+'Combined Rate'!H15</f>
        <v>2.5000000000000001E-3</v>
      </c>
      <c r="K6" s="14">
        <f>+'Combined Rate'!T15</f>
        <v>0</v>
      </c>
      <c r="L6" s="14">
        <f>+'Combined Rate'!W15</f>
        <v>0</v>
      </c>
      <c r="M6" s="14">
        <f>+'Combined Rate'!X15</f>
        <v>6.3500000000000001E-2</v>
      </c>
      <c r="N6" s="4">
        <f t="shared" si="2"/>
        <v>0</v>
      </c>
      <c r="O6" s="3" t="str">
        <f t="shared" si="3"/>
        <v>01</v>
      </c>
      <c r="P6" s="3" t="str">
        <f t="shared" si="4"/>
        <v/>
      </c>
      <c r="Q6" s="3" t="str">
        <f t="shared" si="5"/>
        <v/>
      </c>
      <c r="R6" s="4" t="str">
        <f t="shared" si="6"/>
        <v/>
      </c>
      <c r="S6" s="4">
        <f t="shared" si="0"/>
        <v>6.3500000000000001E-2</v>
      </c>
    </row>
    <row r="7" spans="1:19" x14ac:dyDescent="0.2">
      <c r="A7" s="8" t="str">
        <f>+'Combined Rate'!A16</f>
        <v>Minersville</v>
      </c>
      <c r="B7" s="8" t="str">
        <f>+'Combined Rate'!C16</f>
        <v>01-009</v>
      </c>
      <c r="C7" s="3" t="str">
        <f t="shared" si="1"/>
        <v>01-000</v>
      </c>
      <c r="D7" s="14">
        <f>+'Combined Rate'!E16</f>
        <v>4.8500000000000001E-2</v>
      </c>
      <c r="E7" s="14">
        <f>+'Combined Rate'!G16</f>
        <v>0.01</v>
      </c>
      <c r="F7" s="14">
        <f>+'Combined Rate'!I16</f>
        <v>0</v>
      </c>
      <c r="G7" s="14">
        <f>+'Combined Rate'!R16</f>
        <v>0</v>
      </c>
      <c r="H7" s="14">
        <f>+'Combined Rate'!S16</f>
        <v>0</v>
      </c>
      <c r="I7" s="14">
        <f>+'Combined Rate'!M16</f>
        <v>0</v>
      </c>
      <c r="J7" s="14">
        <f>+'Combined Rate'!H16</f>
        <v>2.5000000000000001E-3</v>
      </c>
      <c r="K7" s="14">
        <f>+'Combined Rate'!T16</f>
        <v>0</v>
      </c>
      <c r="L7" s="14">
        <f>+'Combined Rate'!W16</f>
        <v>0</v>
      </c>
      <c r="M7" s="14">
        <f>+'Combined Rate'!X16</f>
        <v>6.3500000000000001E-2</v>
      </c>
      <c r="N7" s="4">
        <f t="shared" si="2"/>
        <v>0</v>
      </c>
      <c r="O7" s="3" t="str">
        <f t="shared" si="3"/>
        <v>01</v>
      </c>
      <c r="P7" s="3" t="str">
        <f t="shared" si="4"/>
        <v/>
      </c>
      <c r="Q7" s="3" t="str">
        <f t="shared" si="5"/>
        <v/>
      </c>
      <c r="R7" s="4" t="str">
        <f t="shared" si="6"/>
        <v/>
      </c>
      <c r="S7" s="4">
        <f t="shared" si="0"/>
        <v>6.3500000000000001E-2</v>
      </c>
    </row>
    <row r="8" spans="1:19" x14ac:dyDescent="0.2">
      <c r="A8" s="8"/>
      <c r="B8" s="8"/>
      <c r="D8" s="14"/>
      <c r="E8" s="14"/>
      <c r="F8" s="14"/>
      <c r="G8" s="14"/>
      <c r="H8" s="14"/>
      <c r="I8" s="14"/>
      <c r="J8" s="14"/>
      <c r="K8" s="14"/>
      <c r="L8" s="14"/>
      <c r="M8" s="14"/>
      <c r="N8" s="4">
        <f t="shared" si="2"/>
        <v>0</v>
      </c>
      <c r="O8" s="3" t="str">
        <f t="shared" si="3"/>
        <v/>
      </c>
      <c r="P8" s="3" t="str">
        <f t="shared" si="4"/>
        <v/>
      </c>
      <c r="Q8" s="3" t="str">
        <f t="shared" si="5"/>
        <v/>
      </c>
      <c r="R8" s="4" t="str">
        <f t="shared" si="6"/>
        <v/>
      </c>
      <c r="S8" s="4" t="str">
        <f t="shared" si="0"/>
        <v/>
      </c>
    </row>
    <row r="9" spans="1:19" x14ac:dyDescent="0.2">
      <c r="A9" s="8" t="str">
        <f>+'Combined Rate'!A18</f>
        <v>Box Elder County</v>
      </c>
      <c r="B9" s="8" t="str">
        <f>+'Combined Rate'!C18</f>
        <v>02-000</v>
      </c>
      <c r="C9" s="3" t="str">
        <f t="shared" si="1"/>
        <v>02-000</v>
      </c>
      <c r="D9" s="14">
        <f>+'Combined Rate'!E18</f>
        <v>4.8500000000000001E-2</v>
      </c>
      <c r="E9" s="14">
        <f>+'Combined Rate'!G18</f>
        <v>0.01</v>
      </c>
      <c r="F9" s="14">
        <f>+'Combined Rate'!I18</f>
        <v>0</v>
      </c>
      <c r="G9" s="14">
        <f>+'Combined Rate'!R18</f>
        <v>0</v>
      </c>
      <c r="H9" s="14">
        <f>+'Combined Rate'!S18</f>
        <v>0</v>
      </c>
      <c r="I9" s="14">
        <f>+'Combined Rate'!M18</f>
        <v>0</v>
      </c>
      <c r="J9" s="14">
        <f>+'Combined Rate'!H18</f>
        <v>2.5000000000000001E-3</v>
      </c>
      <c r="K9" s="14">
        <f>+'Combined Rate'!T18</f>
        <v>0</v>
      </c>
      <c r="L9" s="14">
        <f>+'Combined Rate'!W18</f>
        <v>0</v>
      </c>
      <c r="M9" s="14">
        <f>+'Combined Rate'!X18</f>
        <v>6.1000000000000006E-2</v>
      </c>
      <c r="N9" s="4">
        <f t="shared" si="2"/>
        <v>6.1000000000000006E-2</v>
      </c>
      <c r="O9" s="3" t="str">
        <f t="shared" si="3"/>
        <v>02</v>
      </c>
      <c r="P9" s="3" t="str">
        <f t="shared" si="4"/>
        <v>02</v>
      </c>
      <c r="Q9" s="3" t="str">
        <f t="shared" si="5"/>
        <v>Box Elder County</v>
      </c>
      <c r="R9" s="4">
        <f t="shared" si="6"/>
        <v>6.1000000000000006E-2</v>
      </c>
      <c r="S9" s="4">
        <f t="shared" si="0"/>
        <v>6.1000000000000006E-2</v>
      </c>
    </row>
    <row r="10" spans="1:19" x14ac:dyDescent="0.2">
      <c r="A10" s="8" t="str">
        <f>+'Combined Rate'!A19</f>
        <v>Bear River</v>
      </c>
      <c r="B10" s="8" t="str">
        <f>+'Combined Rate'!C19</f>
        <v>02-004</v>
      </c>
      <c r="C10" s="3" t="str">
        <f t="shared" si="1"/>
        <v>02-000</v>
      </c>
      <c r="D10" s="14">
        <f>+'Combined Rate'!E19</f>
        <v>4.8500000000000001E-2</v>
      </c>
      <c r="E10" s="14">
        <f>+'Combined Rate'!G19</f>
        <v>0.01</v>
      </c>
      <c r="F10" s="14">
        <f>+'Combined Rate'!I19</f>
        <v>0</v>
      </c>
      <c r="G10" s="14">
        <f>+'Combined Rate'!R19</f>
        <v>0</v>
      </c>
      <c r="H10" s="14">
        <f>+'Combined Rate'!S19</f>
        <v>0</v>
      </c>
      <c r="I10" s="14">
        <f>+'Combined Rate'!M19</f>
        <v>0</v>
      </c>
      <c r="J10" s="14">
        <f>+'Combined Rate'!H19</f>
        <v>2.5000000000000001E-3</v>
      </c>
      <c r="K10" s="14">
        <f>+'Combined Rate'!T19</f>
        <v>0</v>
      </c>
      <c r="L10" s="14">
        <f>+'Combined Rate'!W19</f>
        <v>0</v>
      </c>
      <c r="M10" s="14">
        <f>+'Combined Rate'!X19</f>
        <v>6.1000000000000006E-2</v>
      </c>
      <c r="N10" s="4">
        <f t="shared" si="2"/>
        <v>0</v>
      </c>
      <c r="O10" s="3" t="str">
        <f t="shared" si="3"/>
        <v>02</v>
      </c>
      <c r="P10" s="3" t="str">
        <f t="shared" si="4"/>
        <v/>
      </c>
      <c r="Q10" s="3" t="str">
        <f t="shared" si="5"/>
        <v/>
      </c>
      <c r="R10" s="4" t="str">
        <f t="shared" si="6"/>
        <v/>
      </c>
      <c r="S10" s="4">
        <f t="shared" si="0"/>
        <v>6.1000000000000006E-2</v>
      </c>
    </row>
    <row r="11" spans="1:19" x14ac:dyDescent="0.2">
      <c r="A11" s="8" t="str">
        <f>+'Combined Rate'!A20</f>
        <v>Brigham</v>
      </c>
      <c r="B11" s="8" t="str">
        <f>+'Combined Rate'!C20</f>
        <v>02-017</v>
      </c>
      <c r="C11" s="3" t="str">
        <f t="shared" si="1"/>
        <v>02-017</v>
      </c>
      <c r="D11" s="14">
        <f>+'Combined Rate'!E20</f>
        <v>4.8500000000000001E-2</v>
      </c>
      <c r="E11" s="14">
        <f>+'Combined Rate'!G20</f>
        <v>0.01</v>
      </c>
      <c r="F11" s="14">
        <f>+'Combined Rate'!I20</f>
        <v>3.0000000000000001E-3</v>
      </c>
      <c r="G11" s="14">
        <f>+'Combined Rate'!R20</f>
        <v>0</v>
      </c>
      <c r="H11" s="14">
        <f>+'Combined Rate'!S20</f>
        <v>0</v>
      </c>
      <c r="I11" s="14">
        <f>+'Combined Rate'!M20</f>
        <v>0</v>
      </c>
      <c r="J11" s="14">
        <f>+'Combined Rate'!H20</f>
        <v>2.5000000000000001E-3</v>
      </c>
      <c r="K11" s="14">
        <f>+'Combined Rate'!T20</f>
        <v>0</v>
      </c>
      <c r="L11" s="14">
        <f>+'Combined Rate'!W20</f>
        <v>0</v>
      </c>
      <c r="M11" s="14">
        <f>+'Combined Rate'!X20</f>
        <v>6.6500000000000004E-2</v>
      </c>
      <c r="N11" s="4">
        <f t="shared" si="2"/>
        <v>0</v>
      </c>
      <c r="O11" s="3" t="str">
        <f t="shared" si="3"/>
        <v>02</v>
      </c>
      <c r="P11" s="3" t="str">
        <f t="shared" si="4"/>
        <v/>
      </c>
      <c r="Q11" s="3" t="str">
        <f t="shared" si="5"/>
        <v/>
      </c>
      <c r="R11" s="4" t="str">
        <f t="shared" si="6"/>
        <v/>
      </c>
      <c r="S11" s="4">
        <f t="shared" si="0"/>
        <v>6.1000000000000006E-2</v>
      </c>
    </row>
    <row r="12" spans="1:19" x14ac:dyDescent="0.2">
      <c r="A12" s="8" t="str">
        <f>+'Combined Rate'!A21</f>
        <v>Corinne</v>
      </c>
      <c r="B12" s="8" t="str">
        <f>+'Combined Rate'!C21</f>
        <v>02-025</v>
      </c>
      <c r="C12" s="3" t="str">
        <f t="shared" si="1"/>
        <v>02-000</v>
      </c>
      <c r="D12" s="14">
        <f>+'Combined Rate'!E21</f>
        <v>4.8500000000000001E-2</v>
      </c>
      <c r="E12" s="14">
        <f>+'Combined Rate'!G21</f>
        <v>0.01</v>
      </c>
      <c r="F12" s="14">
        <f>+'Combined Rate'!I21</f>
        <v>0</v>
      </c>
      <c r="G12" s="14">
        <f>+'Combined Rate'!R21</f>
        <v>0</v>
      </c>
      <c r="H12" s="14">
        <f>+'Combined Rate'!S21</f>
        <v>0</v>
      </c>
      <c r="I12" s="14">
        <f>+'Combined Rate'!M21</f>
        <v>0</v>
      </c>
      <c r="J12" s="14">
        <f>+'Combined Rate'!H21</f>
        <v>2.5000000000000001E-3</v>
      </c>
      <c r="K12" s="14">
        <f>+'Combined Rate'!T21</f>
        <v>0</v>
      </c>
      <c r="L12" s="14">
        <f>+'Combined Rate'!W21</f>
        <v>0</v>
      </c>
      <c r="M12" s="14">
        <f>+'Combined Rate'!X21</f>
        <v>6.1000000000000006E-2</v>
      </c>
      <c r="N12" s="4">
        <f t="shared" si="2"/>
        <v>0</v>
      </c>
      <c r="O12" s="3" t="str">
        <f t="shared" si="3"/>
        <v>02</v>
      </c>
      <c r="P12" s="3" t="str">
        <f t="shared" si="4"/>
        <v/>
      </c>
      <c r="Q12" s="3" t="str">
        <f t="shared" si="5"/>
        <v/>
      </c>
      <c r="R12" s="4" t="str">
        <f t="shared" si="6"/>
        <v/>
      </c>
      <c r="S12" s="4">
        <f t="shared" si="0"/>
        <v>6.1000000000000006E-2</v>
      </c>
    </row>
    <row r="13" spans="1:19" x14ac:dyDescent="0.2">
      <c r="A13" s="8" t="str">
        <f>+'Combined Rate'!A22</f>
        <v>Deweyville</v>
      </c>
      <c r="B13" s="8" t="str">
        <f>+'Combined Rate'!C22</f>
        <v>02-032</v>
      </c>
      <c r="C13" s="3" t="str">
        <f t="shared" si="1"/>
        <v>02-000</v>
      </c>
      <c r="D13" s="14">
        <f>+'Combined Rate'!E22</f>
        <v>4.8500000000000001E-2</v>
      </c>
      <c r="E13" s="14">
        <f>+'Combined Rate'!G22</f>
        <v>0.01</v>
      </c>
      <c r="F13" s="14">
        <f>+'Combined Rate'!I22</f>
        <v>0</v>
      </c>
      <c r="G13" s="14">
        <f>+'Combined Rate'!R22</f>
        <v>0</v>
      </c>
      <c r="H13" s="14">
        <f>+'Combined Rate'!S22</f>
        <v>0</v>
      </c>
      <c r="I13" s="14">
        <f>+'Combined Rate'!M22</f>
        <v>0</v>
      </c>
      <c r="J13" s="14">
        <f>+'Combined Rate'!H22</f>
        <v>2.5000000000000001E-3</v>
      </c>
      <c r="K13" s="14">
        <f>+'Combined Rate'!T22</f>
        <v>0</v>
      </c>
      <c r="L13" s="14">
        <f>+'Combined Rate'!W22</f>
        <v>0</v>
      </c>
      <c r="M13" s="14">
        <f>+'Combined Rate'!X22</f>
        <v>6.1000000000000006E-2</v>
      </c>
      <c r="N13" s="4">
        <f t="shared" si="2"/>
        <v>0</v>
      </c>
      <c r="O13" s="3" t="str">
        <f t="shared" si="3"/>
        <v>02</v>
      </c>
      <c r="P13" s="3" t="str">
        <f t="shared" si="4"/>
        <v/>
      </c>
      <c r="Q13" s="3" t="str">
        <f t="shared" si="5"/>
        <v/>
      </c>
      <c r="R13" s="4" t="str">
        <f t="shared" si="6"/>
        <v/>
      </c>
      <c r="S13" s="4">
        <f t="shared" si="0"/>
        <v>6.1000000000000006E-2</v>
      </c>
    </row>
    <row r="14" spans="1:19" x14ac:dyDescent="0.2">
      <c r="A14" s="8" t="str">
        <f>+'Combined Rate'!A23</f>
        <v>Elwood</v>
      </c>
      <c r="B14" s="8" t="str">
        <f>+'Combined Rate'!C23</f>
        <v>02-035</v>
      </c>
      <c r="C14" s="3" t="str">
        <f t="shared" si="1"/>
        <v>02-000</v>
      </c>
      <c r="D14" s="14">
        <f>+'Combined Rate'!E23</f>
        <v>4.8500000000000001E-2</v>
      </c>
      <c r="E14" s="14">
        <f>+'Combined Rate'!G23</f>
        <v>0.01</v>
      </c>
      <c r="F14" s="14">
        <f>+'Combined Rate'!I23</f>
        <v>0</v>
      </c>
      <c r="G14" s="14">
        <f>+'Combined Rate'!R23</f>
        <v>0</v>
      </c>
      <c r="H14" s="14">
        <f>+'Combined Rate'!S23</f>
        <v>0</v>
      </c>
      <c r="I14" s="14">
        <f>+'Combined Rate'!M23</f>
        <v>0</v>
      </c>
      <c r="J14" s="14">
        <f>+'Combined Rate'!H23</f>
        <v>2.5000000000000001E-3</v>
      </c>
      <c r="K14" s="14">
        <f>+'Combined Rate'!T23</f>
        <v>0</v>
      </c>
      <c r="L14" s="14">
        <f>+'Combined Rate'!W23</f>
        <v>0</v>
      </c>
      <c r="M14" s="14">
        <f>+'Combined Rate'!X23</f>
        <v>6.1000000000000006E-2</v>
      </c>
      <c r="N14" s="4">
        <f t="shared" si="2"/>
        <v>0</v>
      </c>
      <c r="O14" s="3" t="str">
        <f t="shared" si="3"/>
        <v>02</v>
      </c>
      <c r="P14" s="3" t="str">
        <f t="shared" si="4"/>
        <v/>
      </c>
      <c r="Q14" s="3" t="str">
        <f t="shared" si="5"/>
        <v/>
      </c>
      <c r="R14" s="4" t="str">
        <f t="shared" si="6"/>
        <v/>
      </c>
      <c r="S14" s="4">
        <f t="shared" si="0"/>
        <v>6.1000000000000006E-2</v>
      </c>
    </row>
    <row r="15" spans="1:19" x14ac:dyDescent="0.2">
      <c r="A15" s="8" t="str">
        <f>+'Combined Rate'!A24</f>
        <v>Fielding</v>
      </c>
      <c r="B15" s="8" t="str">
        <f>+'Combined Rate'!C24</f>
        <v>02-041</v>
      </c>
      <c r="C15" s="3" t="str">
        <f t="shared" si="1"/>
        <v>02-000</v>
      </c>
      <c r="D15" s="14">
        <f>+'Combined Rate'!E24</f>
        <v>4.8500000000000001E-2</v>
      </c>
      <c r="E15" s="14">
        <f>+'Combined Rate'!G24</f>
        <v>0.01</v>
      </c>
      <c r="F15" s="14">
        <f>+'Combined Rate'!I24</f>
        <v>0</v>
      </c>
      <c r="G15" s="14">
        <f>+'Combined Rate'!R24</f>
        <v>0</v>
      </c>
      <c r="H15" s="14">
        <f>+'Combined Rate'!S24</f>
        <v>0</v>
      </c>
      <c r="I15" s="14">
        <f>+'Combined Rate'!M24</f>
        <v>0</v>
      </c>
      <c r="J15" s="14">
        <f>+'Combined Rate'!H24</f>
        <v>2.5000000000000001E-3</v>
      </c>
      <c r="K15" s="14">
        <f>+'Combined Rate'!T24</f>
        <v>0</v>
      </c>
      <c r="L15" s="14">
        <f>+'Combined Rate'!W24</f>
        <v>0</v>
      </c>
      <c r="M15" s="14">
        <f>+'Combined Rate'!X24</f>
        <v>6.1000000000000006E-2</v>
      </c>
      <c r="N15" s="4">
        <f t="shared" si="2"/>
        <v>0</v>
      </c>
      <c r="O15" s="3" t="str">
        <f t="shared" si="3"/>
        <v>02</v>
      </c>
      <c r="P15" s="3" t="str">
        <f t="shared" si="4"/>
        <v/>
      </c>
      <c r="Q15" s="3" t="str">
        <f t="shared" si="5"/>
        <v/>
      </c>
      <c r="R15" s="4" t="str">
        <f t="shared" si="6"/>
        <v/>
      </c>
      <c r="S15" s="4">
        <f t="shared" si="0"/>
        <v>6.1000000000000006E-2</v>
      </c>
    </row>
    <row r="16" spans="1:19" x14ac:dyDescent="0.2">
      <c r="A16" s="8" t="str">
        <f>+'Combined Rate'!A25</f>
        <v>Garland</v>
      </c>
      <c r="B16" s="8" t="str">
        <f>+'Combined Rate'!C25</f>
        <v>02-044</v>
      </c>
      <c r="C16" s="3" t="str">
        <f t="shared" si="1"/>
        <v>02-000</v>
      </c>
      <c r="D16" s="14">
        <f>+'Combined Rate'!E25</f>
        <v>4.8500000000000001E-2</v>
      </c>
      <c r="E16" s="14">
        <f>+'Combined Rate'!G25</f>
        <v>0.01</v>
      </c>
      <c r="F16" s="14">
        <f>+'Combined Rate'!I25</f>
        <v>0</v>
      </c>
      <c r="G16" s="14">
        <f>+'Combined Rate'!R25</f>
        <v>0</v>
      </c>
      <c r="H16" s="14">
        <f>+'Combined Rate'!S25</f>
        <v>0</v>
      </c>
      <c r="I16" s="14">
        <f>+'Combined Rate'!M25</f>
        <v>0</v>
      </c>
      <c r="J16" s="14">
        <f>+'Combined Rate'!H25</f>
        <v>2.5000000000000001E-3</v>
      </c>
      <c r="K16" s="14">
        <f>+'Combined Rate'!T25</f>
        <v>0</v>
      </c>
      <c r="L16" s="14">
        <f>+'Combined Rate'!W25</f>
        <v>0</v>
      </c>
      <c r="M16" s="14">
        <f>+'Combined Rate'!X25</f>
        <v>6.1000000000000006E-2</v>
      </c>
      <c r="N16" s="4">
        <f t="shared" si="2"/>
        <v>0</v>
      </c>
      <c r="O16" s="3" t="str">
        <f t="shared" si="3"/>
        <v>02</v>
      </c>
      <c r="P16" s="3" t="str">
        <f t="shared" si="4"/>
        <v/>
      </c>
      <c r="Q16" s="3" t="str">
        <f t="shared" si="5"/>
        <v/>
      </c>
      <c r="R16" s="4" t="str">
        <f t="shared" si="6"/>
        <v/>
      </c>
      <c r="S16" s="4">
        <f t="shared" si="0"/>
        <v>6.1000000000000006E-2</v>
      </c>
    </row>
    <row r="17" spans="1:19" x14ac:dyDescent="0.2">
      <c r="A17" s="8" t="str">
        <f>+'Combined Rate'!A26</f>
        <v>Honeyville</v>
      </c>
      <c r="B17" s="8" t="str">
        <f>+'Combined Rate'!C26</f>
        <v>02-054</v>
      </c>
      <c r="C17" s="3" t="str">
        <f t="shared" si="1"/>
        <v>02-000</v>
      </c>
      <c r="D17" s="14">
        <f>+'Combined Rate'!E26</f>
        <v>4.8500000000000001E-2</v>
      </c>
      <c r="E17" s="14">
        <f>+'Combined Rate'!G26</f>
        <v>0.01</v>
      </c>
      <c r="F17" s="14">
        <f>+'Combined Rate'!I26</f>
        <v>0</v>
      </c>
      <c r="G17" s="14">
        <f>+'Combined Rate'!R26</f>
        <v>0</v>
      </c>
      <c r="H17" s="14">
        <f>+'Combined Rate'!S26</f>
        <v>0</v>
      </c>
      <c r="I17" s="14">
        <f>+'Combined Rate'!M26</f>
        <v>0</v>
      </c>
      <c r="J17" s="14">
        <f>+'Combined Rate'!H26</f>
        <v>2.5000000000000001E-3</v>
      </c>
      <c r="K17" s="14">
        <f>+'Combined Rate'!T26</f>
        <v>0</v>
      </c>
      <c r="L17" s="14">
        <f>+'Combined Rate'!W26</f>
        <v>0</v>
      </c>
      <c r="M17" s="14">
        <f>+'Combined Rate'!X26</f>
        <v>6.1000000000000006E-2</v>
      </c>
      <c r="N17" s="4">
        <f t="shared" si="2"/>
        <v>0</v>
      </c>
      <c r="O17" s="3" t="str">
        <f t="shared" si="3"/>
        <v>02</v>
      </c>
      <c r="P17" s="3" t="str">
        <f t="shared" si="4"/>
        <v/>
      </c>
      <c r="Q17" s="3" t="str">
        <f t="shared" si="5"/>
        <v/>
      </c>
      <c r="R17" s="4" t="str">
        <f t="shared" si="6"/>
        <v/>
      </c>
      <c r="S17" s="4">
        <f t="shared" si="0"/>
        <v>6.1000000000000006E-2</v>
      </c>
    </row>
    <row r="18" spans="1:19" x14ac:dyDescent="0.2">
      <c r="A18" s="8" t="str">
        <f>+'Combined Rate'!A27</f>
        <v>Howell</v>
      </c>
      <c r="B18" s="8" t="str">
        <f>+'Combined Rate'!C27</f>
        <v>02-057</v>
      </c>
      <c r="C18" s="3" t="str">
        <f t="shared" si="1"/>
        <v>02-000</v>
      </c>
      <c r="D18" s="14">
        <f>+'Combined Rate'!E27</f>
        <v>4.8500000000000001E-2</v>
      </c>
      <c r="E18" s="14">
        <f>+'Combined Rate'!G27</f>
        <v>0.01</v>
      </c>
      <c r="F18" s="14">
        <f>+'Combined Rate'!I27</f>
        <v>0</v>
      </c>
      <c r="G18" s="14">
        <f>+'Combined Rate'!R27</f>
        <v>0</v>
      </c>
      <c r="H18" s="14">
        <f>+'Combined Rate'!S27</f>
        <v>0</v>
      </c>
      <c r="I18" s="14">
        <f>+'Combined Rate'!M27</f>
        <v>0</v>
      </c>
      <c r="J18" s="14">
        <f>+'Combined Rate'!H27</f>
        <v>2.5000000000000001E-3</v>
      </c>
      <c r="K18" s="14">
        <f>+'Combined Rate'!T27</f>
        <v>0</v>
      </c>
      <c r="L18" s="14">
        <f>+'Combined Rate'!W27</f>
        <v>0</v>
      </c>
      <c r="M18" s="14">
        <f>+'Combined Rate'!X27</f>
        <v>6.1000000000000006E-2</v>
      </c>
      <c r="N18" s="4">
        <f t="shared" si="2"/>
        <v>0</v>
      </c>
      <c r="O18" s="3" t="str">
        <f t="shared" si="3"/>
        <v>02</v>
      </c>
      <c r="P18" s="3" t="str">
        <f t="shared" si="4"/>
        <v/>
      </c>
      <c r="Q18" s="3" t="str">
        <f t="shared" si="5"/>
        <v/>
      </c>
      <c r="R18" s="4" t="str">
        <f t="shared" si="6"/>
        <v/>
      </c>
      <c r="S18" s="4">
        <f t="shared" si="0"/>
        <v>6.1000000000000006E-2</v>
      </c>
    </row>
    <row r="19" spans="1:19" x14ac:dyDescent="0.2">
      <c r="A19" s="8" t="str">
        <f>+'Combined Rate'!A28</f>
        <v>Mantua</v>
      </c>
      <c r="B19" s="8" t="str">
        <f>+'Combined Rate'!C28</f>
        <v>02-069</v>
      </c>
      <c r="C19" s="3" t="str">
        <f t="shared" si="1"/>
        <v>02-069</v>
      </c>
      <c r="D19" s="14">
        <f>+'Combined Rate'!E28</f>
        <v>4.8500000000000001E-2</v>
      </c>
      <c r="E19" s="14">
        <f>+'Combined Rate'!G28</f>
        <v>0.01</v>
      </c>
      <c r="F19" s="14">
        <f>+'Combined Rate'!I28</f>
        <v>0</v>
      </c>
      <c r="G19" s="14">
        <f>+'Combined Rate'!R28</f>
        <v>0</v>
      </c>
      <c r="H19" s="14">
        <f>+'Combined Rate'!S28</f>
        <v>0</v>
      </c>
      <c r="I19" s="14">
        <f>+'Combined Rate'!M28</f>
        <v>3.0000000000000001E-3</v>
      </c>
      <c r="J19" s="14">
        <f>+'Combined Rate'!H28</f>
        <v>2.5000000000000001E-3</v>
      </c>
      <c r="K19" s="14">
        <f>+'Combined Rate'!T28</f>
        <v>0</v>
      </c>
      <c r="L19" s="14">
        <f>+'Combined Rate'!W28</f>
        <v>0</v>
      </c>
      <c r="M19" s="14">
        <f>+'Combined Rate'!X28</f>
        <v>6.4000000000000001E-2</v>
      </c>
      <c r="N19" s="4">
        <f t="shared" si="2"/>
        <v>0</v>
      </c>
      <c r="O19" s="3" t="str">
        <f t="shared" si="3"/>
        <v>02</v>
      </c>
      <c r="P19" s="3" t="str">
        <f t="shared" si="4"/>
        <v/>
      </c>
      <c r="Q19" s="3" t="str">
        <f t="shared" si="5"/>
        <v/>
      </c>
      <c r="R19" s="4" t="str">
        <f t="shared" si="6"/>
        <v/>
      </c>
      <c r="S19" s="4">
        <f t="shared" si="0"/>
        <v>6.1000000000000006E-2</v>
      </c>
    </row>
    <row r="20" spans="1:19" x14ac:dyDescent="0.2">
      <c r="A20" s="8" t="str">
        <f>+'Combined Rate'!A29</f>
        <v>Perry</v>
      </c>
      <c r="B20" s="8" t="str">
        <f>+'Combined Rate'!C29</f>
        <v>02-086</v>
      </c>
      <c r="C20" s="3" t="str">
        <f t="shared" si="1"/>
        <v>02-086</v>
      </c>
      <c r="D20" s="14">
        <f>+'Combined Rate'!E29</f>
        <v>4.8500000000000001E-2</v>
      </c>
      <c r="E20" s="14">
        <f>+'Combined Rate'!G29</f>
        <v>0.01</v>
      </c>
      <c r="F20" s="14">
        <f>+'Combined Rate'!I29</f>
        <v>3.0000000000000001E-3</v>
      </c>
      <c r="G20" s="14">
        <f>+'Combined Rate'!R29</f>
        <v>0</v>
      </c>
      <c r="H20" s="14">
        <f>+'Combined Rate'!S29</f>
        <v>0</v>
      </c>
      <c r="I20" s="14">
        <f>+'Combined Rate'!M29</f>
        <v>0</v>
      </c>
      <c r="J20" s="14">
        <f>+'Combined Rate'!H29</f>
        <v>2.5000000000000001E-3</v>
      </c>
      <c r="K20" s="14">
        <f>+'Combined Rate'!T29</f>
        <v>0</v>
      </c>
      <c r="L20" s="14">
        <f>+'Combined Rate'!W29</f>
        <v>0</v>
      </c>
      <c r="M20" s="14">
        <f>+'Combined Rate'!X29</f>
        <v>6.6500000000000004E-2</v>
      </c>
      <c r="N20" s="4">
        <f t="shared" si="2"/>
        <v>0</v>
      </c>
      <c r="O20" s="3" t="str">
        <f t="shared" si="3"/>
        <v>02</v>
      </c>
      <c r="P20" s="3" t="str">
        <f t="shared" si="4"/>
        <v/>
      </c>
      <c r="Q20" s="3" t="str">
        <f t="shared" si="5"/>
        <v/>
      </c>
      <c r="R20" s="4" t="str">
        <f t="shared" si="6"/>
        <v/>
      </c>
      <c r="S20" s="4">
        <f t="shared" si="0"/>
        <v>6.1000000000000006E-2</v>
      </c>
    </row>
    <row r="21" spans="1:19" x14ac:dyDescent="0.2">
      <c r="A21" s="8" t="str">
        <f>+'Combined Rate'!A30</f>
        <v>Plymouth</v>
      </c>
      <c r="B21" s="8" t="str">
        <f>+'Combined Rate'!C30</f>
        <v>02-090</v>
      </c>
      <c r="C21" s="3" t="str">
        <f t="shared" si="1"/>
        <v>02-000</v>
      </c>
      <c r="D21" s="14">
        <f>+'Combined Rate'!E30</f>
        <v>4.8500000000000001E-2</v>
      </c>
      <c r="E21" s="14">
        <f>+'Combined Rate'!G30</f>
        <v>0.01</v>
      </c>
      <c r="F21" s="14">
        <f>+'Combined Rate'!I30</f>
        <v>0</v>
      </c>
      <c r="G21" s="14">
        <f>+'Combined Rate'!R30</f>
        <v>0</v>
      </c>
      <c r="H21" s="14">
        <f>+'Combined Rate'!S30</f>
        <v>0</v>
      </c>
      <c r="I21" s="14">
        <f>+'Combined Rate'!M30</f>
        <v>0</v>
      </c>
      <c r="J21" s="14">
        <f>+'Combined Rate'!H30</f>
        <v>2.5000000000000001E-3</v>
      </c>
      <c r="K21" s="14">
        <f>+'Combined Rate'!T30</f>
        <v>0</v>
      </c>
      <c r="L21" s="14">
        <f>+'Combined Rate'!W30</f>
        <v>0</v>
      </c>
      <c r="M21" s="14">
        <f>+'Combined Rate'!X30</f>
        <v>6.1000000000000006E-2</v>
      </c>
      <c r="N21" s="4">
        <f t="shared" si="2"/>
        <v>0</v>
      </c>
      <c r="O21" s="3" t="str">
        <f t="shared" si="3"/>
        <v>02</v>
      </c>
      <c r="P21" s="3" t="str">
        <f t="shared" si="4"/>
        <v/>
      </c>
      <c r="Q21" s="3" t="str">
        <f t="shared" si="5"/>
        <v/>
      </c>
      <c r="R21" s="4" t="str">
        <f t="shared" si="6"/>
        <v/>
      </c>
      <c r="S21" s="4">
        <f t="shared" si="0"/>
        <v>6.1000000000000006E-2</v>
      </c>
    </row>
    <row r="22" spans="1:19" x14ac:dyDescent="0.2">
      <c r="A22" s="8" t="str">
        <f>+'Combined Rate'!A31</f>
        <v>Portage</v>
      </c>
      <c r="B22" s="8" t="str">
        <f>+'Combined Rate'!C31</f>
        <v>02-092</v>
      </c>
      <c r="C22" s="3" t="str">
        <f t="shared" si="1"/>
        <v>02-000</v>
      </c>
      <c r="D22" s="14">
        <f>+'Combined Rate'!E31</f>
        <v>4.8500000000000001E-2</v>
      </c>
      <c r="E22" s="14">
        <f>+'Combined Rate'!G31</f>
        <v>0.01</v>
      </c>
      <c r="F22" s="14">
        <f>+'Combined Rate'!I31</f>
        <v>0</v>
      </c>
      <c r="G22" s="14">
        <f>+'Combined Rate'!R31</f>
        <v>0</v>
      </c>
      <c r="H22" s="14">
        <f>+'Combined Rate'!S31</f>
        <v>0</v>
      </c>
      <c r="I22" s="14">
        <f>+'Combined Rate'!M31</f>
        <v>0</v>
      </c>
      <c r="J22" s="14">
        <f>+'Combined Rate'!H31</f>
        <v>2.5000000000000001E-3</v>
      </c>
      <c r="K22" s="14">
        <f>+'Combined Rate'!T31</f>
        <v>0</v>
      </c>
      <c r="L22" s="14">
        <f>+'Combined Rate'!W31</f>
        <v>0</v>
      </c>
      <c r="M22" s="14">
        <f>+'Combined Rate'!X31</f>
        <v>6.1000000000000006E-2</v>
      </c>
      <c r="N22" s="4">
        <f t="shared" si="2"/>
        <v>0</v>
      </c>
      <c r="O22" s="3" t="str">
        <f t="shared" si="3"/>
        <v>02</v>
      </c>
      <c r="P22" s="3" t="str">
        <f t="shared" si="4"/>
        <v/>
      </c>
      <c r="Q22" s="3" t="str">
        <f t="shared" si="5"/>
        <v/>
      </c>
      <c r="R22" s="4" t="str">
        <f t="shared" si="6"/>
        <v/>
      </c>
      <c r="S22" s="4">
        <f t="shared" si="0"/>
        <v>6.1000000000000006E-2</v>
      </c>
    </row>
    <row r="23" spans="1:19" x14ac:dyDescent="0.2">
      <c r="A23" s="8" t="str">
        <f>+'Combined Rate'!A32</f>
        <v>Snowville</v>
      </c>
      <c r="B23" s="8" t="str">
        <f>+'Combined Rate'!C32</f>
        <v>02-100</v>
      </c>
      <c r="C23" s="3" t="str">
        <f t="shared" si="1"/>
        <v>02-100</v>
      </c>
      <c r="D23" s="14">
        <f>+'Combined Rate'!E32</f>
        <v>4.8500000000000001E-2</v>
      </c>
      <c r="E23" s="14">
        <f>+'Combined Rate'!G32</f>
        <v>0.01</v>
      </c>
      <c r="F23" s="14">
        <f>+'Combined Rate'!I32</f>
        <v>0</v>
      </c>
      <c r="G23" s="14">
        <f>+'Combined Rate'!R32</f>
        <v>0</v>
      </c>
      <c r="H23" s="14">
        <f>+'Combined Rate'!S32</f>
        <v>0</v>
      </c>
      <c r="I23" s="14">
        <f>+'Combined Rate'!M32</f>
        <v>0</v>
      </c>
      <c r="J23" s="14">
        <f>+'Combined Rate'!H32</f>
        <v>2.5000000000000001E-3</v>
      </c>
      <c r="K23" s="14">
        <f>+'Combined Rate'!T32</f>
        <v>0.01</v>
      </c>
      <c r="L23" s="14">
        <f>+'Combined Rate'!W32</f>
        <v>0</v>
      </c>
      <c r="M23" s="14">
        <f>+'Combined Rate'!X32</f>
        <v>7.1000000000000008E-2</v>
      </c>
      <c r="N23" s="4">
        <f t="shared" si="2"/>
        <v>0</v>
      </c>
      <c r="O23" s="3" t="str">
        <f t="shared" si="3"/>
        <v>02</v>
      </c>
      <c r="P23" s="3" t="str">
        <f t="shared" si="4"/>
        <v/>
      </c>
      <c r="Q23" s="3" t="str">
        <f t="shared" si="5"/>
        <v/>
      </c>
      <c r="R23" s="4" t="str">
        <f t="shared" si="6"/>
        <v/>
      </c>
      <c r="S23" s="4">
        <f t="shared" si="0"/>
        <v>6.1000000000000006E-2</v>
      </c>
    </row>
    <row r="24" spans="1:19" x14ac:dyDescent="0.2">
      <c r="A24" s="8" t="str">
        <f>+'Combined Rate'!A33</f>
        <v>Tremonton</v>
      </c>
      <c r="B24" s="8" t="str">
        <f>+'Combined Rate'!C33</f>
        <v>02-113</v>
      </c>
      <c r="C24" s="3" t="str">
        <f t="shared" si="1"/>
        <v>02-000</v>
      </c>
      <c r="D24" s="14">
        <f>+'Combined Rate'!E33</f>
        <v>4.8500000000000001E-2</v>
      </c>
      <c r="E24" s="14">
        <f>+'Combined Rate'!G33</f>
        <v>0.01</v>
      </c>
      <c r="F24" s="14">
        <f>+'Combined Rate'!I33</f>
        <v>0</v>
      </c>
      <c r="G24" s="14">
        <f>+'Combined Rate'!R33</f>
        <v>0</v>
      </c>
      <c r="H24" s="14">
        <f>+'Combined Rate'!S33</f>
        <v>0</v>
      </c>
      <c r="I24" s="14">
        <f>+'Combined Rate'!M33</f>
        <v>0</v>
      </c>
      <c r="J24" s="14">
        <f>+'Combined Rate'!H33</f>
        <v>2.5000000000000001E-3</v>
      </c>
      <c r="K24" s="14">
        <f>+'Combined Rate'!T33</f>
        <v>0</v>
      </c>
      <c r="L24" s="14">
        <f>+'Combined Rate'!W33</f>
        <v>0</v>
      </c>
      <c r="M24" s="14">
        <f>+'Combined Rate'!X33</f>
        <v>6.1000000000000006E-2</v>
      </c>
      <c r="N24" s="4">
        <f t="shared" si="2"/>
        <v>0</v>
      </c>
      <c r="O24" s="3" t="str">
        <f t="shared" si="3"/>
        <v>02</v>
      </c>
      <c r="P24" s="3" t="str">
        <f t="shared" si="4"/>
        <v/>
      </c>
      <c r="Q24" s="3" t="str">
        <f t="shared" si="5"/>
        <v/>
      </c>
      <c r="R24" s="4" t="str">
        <f t="shared" si="6"/>
        <v/>
      </c>
      <c r="S24" s="4">
        <f t="shared" si="0"/>
        <v>6.1000000000000006E-2</v>
      </c>
    </row>
    <row r="25" spans="1:19" x14ac:dyDescent="0.2">
      <c r="A25" s="8" t="str">
        <f>+'Combined Rate'!A34</f>
        <v>Willard</v>
      </c>
      <c r="B25" s="8" t="str">
        <f>+'Combined Rate'!C34</f>
        <v>02-120</v>
      </c>
      <c r="C25" s="3" t="str">
        <f t="shared" si="1"/>
        <v>02-120</v>
      </c>
      <c r="D25" s="14">
        <f>+'Combined Rate'!E34</f>
        <v>4.8500000000000001E-2</v>
      </c>
      <c r="E25" s="14">
        <f>+'Combined Rate'!G34</f>
        <v>0.01</v>
      </c>
      <c r="F25" s="14">
        <f>+'Combined Rate'!I34</f>
        <v>3.0000000000000001E-3</v>
      </c>
      <c r="G25" s="14">
        <f>+'Combined Rate'!R34</f>
        <v>0</v>
      </c>
      <c r="H25" s="14">
        <f>+'Combined Rate'!S34</f>
        <v>0</v>
      </c>
      <c r="I25" s="14">
        <f>+'Combined Rate'!M34</f>
        <v>0</v>
      </c>
      <c r="J25" s="14">
        <f>+'Combined Rate'!H34</f>
        <v>2.5000000000000001E-3</v>
      </c>
      <c r="K25" s="14">
        <f>+'Combined Rate'!T34</f>
        <v>0</v>
      </c>
      <c r="L25" s="14">
        <f>+'Combined Rate'!W34</f>
        <v>0</v>
      </c>
      <c r="M25" s="14">
        <f>+'Combined Rate'!X34</f>
        <v>6.6500000000000004E-2</v>
      </c>
      <c r="N25" s="4">
        <f t="shared" si="2"/>
        <v>0</v>
      </c>
      <c r="O25" s="3" t="str">
        <f t="shared" si="3"/>
        <v>02</v>
      </c>
      <c r="P25" s="3" t="str">
        <f t="shared" si="4"/>
        <v/>
      </c>
      <c r="Q25" s="3" t="str">
        <f t="shared" si="5"/>
        <v/>
      </c>
      <c r="R25" s="4" t="str">
        <f t="shared" si="6"/>
        <v/>
      </c>
      <c r="S25" s="4">
        <f t="shared" si="0"/>
        <v>6.1000000000000006E-2</v>
      </c>
    </row>
    <row r="26" spans="1:19" x14ac:dyDescent="0.2">
      <c r="A26" s="8"/>
      <c r="B26" s="8"/>
      <c r="D26" s="14"/>
      <c r="E26" s="14"/>
      <c r="F26" s="14"/>
      <c r="G26" s="14"/>
      <c r="H26" s="14"/>
      <c r="I26" s="14"/>
      <c r="J26" s="14"/>
      <c r="K26" s="14"/>
      <c r="L26" s="14"/>
      <c r="M26" s="14"/>
      <c r="N26" s="4">
        <f t="shared" si="2"/>
        <v>0</v>
      </c>
      <c r="O26" s="3" t="str">
        <f t="shared" si="3"/>
        <v/>
      </c>
      <c r="P26" s="3" t="str">
        <f t="shared" si="4"/>
        <v/>
      </c>
      <c r="Q26" s="3" t="str">
        <f t="shared" si="5"/>
        <v/>
      </c>
      <c r="R26" s="4" t="str">
        <f t="shared" si="6"/>
        <v/>
      </c>
      <c r="S26" s="4" t="str">
        <f t="shared" si="0"/>
        <v/>
      </c>
    </row>
    <row r="27" spans="1:19" x14ac:dyDescent="0.2">
      <c r="A27" s="8" t="str">
        <f>+'Combined Rate'!A36</f>
        <v>Cache County</v>
      </c>
      <c r="B27" s="8" t="str">
        <f>+'Combined Rate'!C36</f>
        <v>03-000</v>
      </c>
      <c r="C27" s="3" t="str">
        <f t="shared" si="1"/>
        <v>03-000</v>
      </c>
      <c r="D27" s="14">
        <f>+'Combined Rate'!E36</f>
        <v>4.8500000000000001E-2</v>
      </c>
      <c r="E27" s="14">
        <f>+'Combined Rate'!G36</f>
        <v>0.01</v>
      </c>
      <c r="F27" s="14">
        <f>+'Combined Rate'!I36</f>
        <v>0</v>
      </c>
      <c r="G27" s="14">
        <f>+'Combined Rate'!R36</f>
        <v>0</v>
      </c>
      <c r="H27" s="14">
        <f>+'Combined Rate'!S36</f>
        <v>1E-3</v>
      </c>
      <c r="I27" s="14">
        <f>+'Combined Rate'!M36</f>
        <v>0</v>
      </c>
      <c r="J27" s="14">
        <f>+'Combined Rate'!H36</f>
        <v>2.5000000000000001E-3</v>
      </c>
      <c r="K27" s="14">
        <f>+'Combined Rate'!T36</f>
        <v>0</v>
      </c>
      <c r="L27" s="14">
        <f>+'Combined Rate'!W36</f>
        <v>0</v>
      </c>
      <c r="M27" s="14">
        <f>+'Combined Rate'!X36</f>
        <v>6.7000000000000004E-2</v>
      </c>
      <c r="N27" s="4">
        <f t="shared" si="2"/>
        <v>6.7000000000000004E-2</v>
      </c>
      <c r="O27" s="3" t="str">
        <f t="shared" si="3"/>
        <v>03</v>
      </c>
      <c r="P27" s="3" t="str">
        <f t="shared" si="4"/>
        <v>03</v>
      </c>
      <c r="Q27" s="3" t="str">
        <f t="shared" si="5"/>
        <v>Cache County</v>
      </c>
      <c r="R27" s="4">
        <f t="shared" si="6"/>
        <v>6.7000000000000004E-2</v>
      </c>
      <c r="S27" s="4">
        <f t="shared" si="0"/>
        <v>6.7000000000000004E-2</v>
      </c>
    </row>
    <row r="28" spans="1:19" x14ac:dyDescent="0.2">
      <c r="A28" s="8" t="str">
        <f>+'Combined Rate'!A37</f>
        <v>Amalga</v>
      </c>
      <c r="B28" s="8" t="str">
        <f>+'Combined Rate'!C37</f>
        <v>03-001</v>
      </c>
      <c r="C28" s="3" t="str">
        <f t="shared" si="1"/>
        <v>03-000</v>
      </c>
      <c r="D28" s="14">
        <f>+'Combined Rate'!E37</f>
        <v>4.8500000000000001E-2</v>
      </c>
      <c r="E28" s="14">
        <f>+'Combined Rate'!G37</f>
        <v>0.01</v>
      </c>
      <c r="F28" s="14">
        <f>+'Combined Rate'!I37</f>
        <v>0</v>
      </c>
      <c r="G28" s="14">
        <f>+'Combined Rate'!R37</f>
        <v>0</v>
      </c>
      <c r="H28" s="14">
        <f>+'Combined Rate'!S37</f>
        <v>1E-3</v>
      </c>
      <c r="I28" s="14">
        <f>+'Combined Rate'!M37</f>
        <v>0</v>
      </c>
      <c r="J28" s="14">
        <f>+'Combined Rate'!H37</f>
        <v>2.5000000000000001E-3</v>
      </c>
      <c r="K28" s="14">
        <f>+'Combined Rate'!T37</f>
        <v>0</v>
      </c>
      <c r="L28" s="14">
        <f>+'Combined Rate'!W37</f>
        <v>0</v>
      </c>
      <c r="M28" s="14">
        <f>+'Combined Rate'!X37</f>
        <v>6.7000000000000004E-2</v>
      </c>
      <c r="N28" s="4">
        <f t="shared" si="2"/>
        <v>0</v>
      </c>
      <c r="O28" s="3" t="str">
        <f t="shared" si="3"/>
        <v>03</v>
      </c>
      <c r="P28" s="3" t="str">
        <f t="shared" si="4"/>
        <v/>
      </c>
      <c r="Q28" s="3" t="str">
        <f t="shared" si="5"/>
        <v/>
      </c>
      <c r="R28" s="4" t="str">
        <f t="shared" si="6"/>
        <v/>
      </c>
      <c r="S28" s="4">
        <f t="shared" si="0"/>
        <v>6.7000000000000004E-2</v>
      </c>
    </row>
    <row r="29" spans="1:19" x14ac:dyDescent="0.2">
      <c r="A29" s="8" t="str">
        <f>+'Combined Rate'!A38</f>
        <v>Clarkston</v>
      </c>
      <c r="B29" s="8" t="str">
        <f>+'Combined Rate'!C38</f>
        <v>03-014</v>
      </c>
      <c r="C29" s="3" t="str">
        <f t="shared" si="1"/>
        <v>03-000</v>
      </c>
      <c r="D29" s="14">
        <f>+'Combined Rate'!E38</f>
        <v>4.8500000000000001E-2</v>
      </c>
      <c r="E29" s="14">
        <f>+'Combined Rate'!G38</f>
        <v>0.01</v>
      </c>
      <c r="F29" s="14">
        <f>+'Combined Rate'!I38</f>
        <v>0</v>
      </c>
      <c r="G29" s="14">
        <f>+'Combined Rate'!R38</f>
        <v>0</v>
      </c>
      <c r="H29" s="14">
        <f>+'Combined Rate'!S38</f>
        <v>1E-3</v>
      </c>
      <c r="I29" s="14">
        <f>+'Combined Rate'!M38</f>
        <v>0</v>
      </c>
      <c r="J29" s="14">
        <f>+'Combined Rate'!H38</f>
        <v>2.5000000000000001E-3</v>
      </c>
      <c r="K29" s="14">
        <f>+'Combined Rate'!T38</f>
        <v>0</v>
      </c>
      <c r="L29" s="14">
        <f>+'Combined Rate'!W38</f>
        <v>0</v>
      </c>
      <c r="M29" s="14">
        <f>+'Combined Rate'!X38</f>
        <v>6.7000000000000004E-2</v>
      </c>
      <c r="N29" s="4">
        <f t="shared" si="2"/>
        <v>0</v>
      </c>
      <c r="O29" s="3" t="str">
        <f t="shared" si="3"/>
        <v>03</v>
      </c>
      <c r="P29" s="3" t="str">
        <f t="shared" si="4"/>
        <v/>
      </c>
      <c r="Q29" s="3" t="str">
        <f t="shared" si="5"/>
        <v/>
      </c>
      <c r="R29" s="4" t="str">
        <f t="shared" si="6"/>
        <v/>
      </c>
      <c r="S29" s="4">
        <f t="shared" si="0"/>
        <v>6.7000000000000004E-2</v>
      </c>
    </row>
    <row r="30" spans="1:19" x14ac:dyDescent="0.2">
      <c r="A30" s="8" t="str">
        <f>+'Combined Rate'!A39</f>
        <v>Cornish</v>
      </c>
      <c r="B30" s="8" t="str">
        <f>+'Combined Rate'!C39</f>
        <v>03-017</v>
      </c>
      <c r="C30" s="3" t="str">
        <f t="shared" si="1"/>
        <v>03-000</v>
      </c>
      <c r="D30" s="14">
        <f>+'Combined Rate'!E39</f>
        <v>4.8500000000000001E-2</v>
      </c>
      <c r="E30" s="14">
        <f>+'Combined Rate'!G39</f>
        <v>0.01</v>
      </c>
      <c r="F30" s="14">
        <f>+'Combined Rate'!I39</f>
        <v>0</v>
      </c>
      <c r="G30" s="14">
        <f>+'Combined Rate'!R39</f>
        <v>0</v>
      </c>
      <c r="H30" s="14">
        <f>+'Combined Rate'!S39</f>
        <v>1E-3</v>
      </c>
      <c r="I30" s="14">
        <f>+'Combined Rate'!M39</f>
        <v>0</v>
      </c>
      <c r="J30" s="14">
        <f>+'Combined Rate'!H39</f>
        <v>2.5000000000000001E-3</v>
      </c>
      <c r="K30" s="14">
        <f>+'Combined Rate'!T39</f>
        <v>0</v>
      </c>
      <c r="L30" s="14">
        <f>+'Combined Rate'!W39</f>
        <v>0</v>
      </c>
      <c r="M30" s="14">
        <f>+'Combined Rate'!X39</f>
        <v>6.7000000000000004E-2</v>
      </c>
      <c r="N30" s="4">
        <f t="shared" si="2"/>
        <v>0</v>
      </c>
      <c r="O30" s="3" t="str">
        <f t="shared" si="3"/>
        <v>03</v>
      </c>
      <c r="P30" s="3" t="str">
        <f t="shared" si="4"/>
        <v/>
      </c>
      <c r="Q30" s="3" t="str">
        <f t="shared" si="5"/>
        <v/>
      </c>
      <c r="R30" s="4" t="str">
        <f t="shared" si="6"/>
        <v/>
      </c>
      <c r="S30" s="4">
        <f t="shared" si="0"/>
        <v>6.7000000000000004E-2</v>
      </c>
    </row>
    <row r="31" spans="1:19" x14ac:dyDescent="0.2">
      <c r="A31" s="8" t="str">
        <f>+'Combined Rate'!A40</f>
        <v>Hyde Park</v>
      </c>
      <c r="B31" s="8" t="str">
        <f>+'Combined Rate'!C40</f>
        <v>03-032</v>
      </c>
      <c r="C31" s="3" t="str">
        <f t="shared" si="1"/>
        <v>03-032</v>
      </c>
      <c r="D31" s="14">
        <f>+'Combined Rate'!E40</f>
        <v>4.8500000000000001E-2</v>
      </c>
      <c r="E31" s="14">
        <f>+'Combined Rate'!G40</f>
        <v>0.01</v>
      </c>
      <c r="F31" s="14">
        <f>+'Combined Rate'!I40</f>
        <v>2.5000000000000001E-3</v>
      </c>
      <c r="G31" s="14">
        <f>+'Combined Rate'!R40</f>
        <v>0</v>
      </c>
      <c r="H31" s="14">
        <f>+'Combined Rate'!S40</f>
        <v>1E-3</v>
      </c>
      <c r="I31" s="14">
        <f>+'Combined Rate'!M40</f>
        <v>0</v>
      </c>
      <c r="J31" s="14">
        <f>+'Combined Rate'!H40</f>
        <v>2.5000000000000001E-3</v>
      </c>
      <c r="K31" s="14">
        <f>+'Combined Rate'!T40</f>
        <v>0</v>
      </c>
      <c r="L31" s="14">
        <f>+'Combined Rate'!W40</f>
        <v>0</v>
      </c>
      <c r="M31" s="14">
        <f>+'Combined Rate'!X40</f>
        <v>6.9500000000000006E-2</v>
      </c>
      <c r="N31" s="4">
        <f t="shared" si="2"/>
        <v>0</v>
      </c>
      <c r="O31" s="3" t="str">
        <f t="shared" si="3"/>
        <v>03</v>
      </c>
      <c r="P31" s="3" t="str">
        <f t="shared" si="4"/>
        <v/>
      </c>
      <c r="Q31" s="3" t="str">
        <f t="shared" si="5"/>
        <v/>
      </c>
      <c r="R31" s="4" t="str">
        <f t="shared" si="6"/>
        <v/>
      </c>
      <c r="S31" s="4">
        <f t="shared" si="0"/>
        <v>6.7000000000000004E-2</v>
      </c>
    </row>
    <row r="32" spans="1:19" x14ac:dyDescent="0.2">
      <c r="A32" s="8" t="str">
        <f>+'Combined Rate'!A41</f>
        <v>Hyrum</v>
      </c>
      <c r="B32" s="8" t="str">
        <f>+'Combined Rate'!C41</f>
        <v>03-033</v>
      </c>
      <c r="C32" s="3" t="str">
        <f t="shared" si="1"/>
        <v>03-033</v>
      </c>
      <c r="D32" s="14">
        <f>+'Combined Rate'!E41</f>
        <v>4.8500000000000001E-2</v>
      </c>
      <c r="E32" s="14">
        <f>+'Combined Rate'!G41</f>
        <v>0.01</v>
      </c>
      <c r="F32" s="14">
        <f>+'Combined Rate'!I41</f>
        <v>3.0000000000000001E-3</v>
      </c>
      <c r="G32" s="14">
        <f>+'Combined Rate'!R41</f>
        <v>0</v>
      </c>
      <c r="H32" s="14">
        <f>+'Combined Rate'!S41</f>
        <v>1E-3</v>
      </c>
      <c r="I32" s="14">
        <f>+'Combined Rate'!M41</f>
        <v>0</v>
      </c>
      <c r="J32" s="14">
        <f>+'Combined Rate'!H41</f>
        <v>2.5000000000000001E-3</v>
      </c>
      <c r="K32" s="14">
        <f>+'Combined Rate'!T41</f>
        <v>0</v>
      </c>
      <c r="L32" s="14">
        <f>+'Combined Rate'!W41</f>
        <v>0</v>
      </c>
      <c r="M32" s="14">
        <f>+'Combined Rate'!X41</f>
        <v>7.0000000000000007E-2</v>
      </c>
      <c r="N32" s="4">
        <f t="shared" si="2"/>
        <v>0</v>
      </c>
      <c r="O32" s="3" t="str">
        <f t="shared" si="3"/>
        <v>03</v>
      </c>
      <c r="P32" s="3" t="str">
        <f t="shared" si="4"/>
        <v/>
      </c>
      <c r="Q32" s="3" t="str">
        <f t="shared" si="5"/>
        <v/>
      </c>
      <c r="R32" s="4" t="str">
        <f t="shared" si="6"/>
        <v/>
      </c>
      <c r="S32" s="4">
        <f t="shared" si="0"/>
        <v>6.7000000000000004E-2</v>
      </c>
    </row>
    <row r="33" spans="1:19" x14ac:dyDescent="0.2">
      <c r="A33" s="8" t="str">
        <f>+'Combined Rate'!A42</f>
        <v>Lewiston</v>
      </c>
      <c r="B33" s="8" t="str">
        <f>+'Combined Rate'!C42</f>
        <v>03-036</v>
      </c>
      <c r="C33" s="3" t="str">
        <f t="shared" si="1"/>
        <v>03-036</v>
      </c>
      <c r="D33" s="14">
        <f>+'Combined Rate'!E42</f>
        <v>4.8500000000000001E-2</v>
      </c>
      <c r="E33" s="14">
        <f>+'Combined Rate'!G42</f>
        <v>0.01</v>
      </c>
      <c r="F33" s="14">
        <f>+'Combined Rate'!I42</f>
        <v>2.5000000000000001E-3</v>
      </c>
      <c r="G33" s="14">
        <f>+'Combined Rate'!R42</f>
        <v>0</v>
      </c>
      <c r="H33" s="14">
        <f>+'Combined Rate'!S42</f>
        <v>1E-3</v>
      </c>
      <c r="I33" s="14">
        <f>+'Combined Rate'!M42</f>
        <v>0</v>
      </c>
      <c r="J33" s="14">
        <f>+'Combined Rate'!H42</f>
        <v>2.5000000000000001E-3</v>
      </c>
      <c r="K33" s="14">
        <f>+'Combined Rate'!T42</f>
        <v>0</v>
      </c>
      <c r="L33" s="14">
        <f>+'Combined Rate'!W42</f>
        <v>0</v>
      </c>
      <c r="M33" s="14">
        <f>+'Combined Rate'!X42</f>
        <v>6.9500000000000006E-2</v>
      </c>
      <c r="N33" s="4">
        <f t="shared" si="2"/>
        <v>0</v>
      </c>
      <c r="O33" s="3" t="str">
        <f t="shared" si="3"/>
        <v>03</v>
      </c>
      <c r="P33" s="3" t="str">
        <f t="shared" si="4"/>
        <v/>
      </c>
      <c r="Q33" s="3" t="str">
        <f t="shared" si="5"/>
        <v/>
      </c>
      <c r="R33" s="4" t="str">
        <f t="shared" si="6"/>
        <v/>
      </c>
      <c r="S33" s="4">
        <f t="shared" si="0"/>
        <v>6.7000000000000004E-2</v>
      </c>
    </row>
    <row r="34" spans="1:19" x14ac:dyDescent="0.2">
      <c r="A34" s="8" t="str">
        <f>+'Combined Rate'!A43</f>
        <v>Logan</v>
      </c>
      <c r="B34" s="8" t="str">
        <f>+'Combined Rate'!C43</f>
        <v>03-038</v>
      </c>
      <c r="C34" s="3" t="str">
        <f t="shared" si="1"/>
        <v>03-038</v>
      </c>
      <c r="D34" s="14">
        <f>+'Combined Rate'!E43</f>
        <v>4.8500000000000001E-2</v>
      </c>
      <c r="E34" s="14">
        <f>+'Combined Rate'!G43</f>
        <v>0.01</v>
      </c>
      <c r="F34" s="14">
        <f>+'Combined Rate'!I43</f>
        <v>3.0000000000000001E-3</v>
      </c>
      <c r="G34" s="14">
        <f>+'Combined Rate'!R43</f>
        <v>0</v>
      </c>
      <c r="H34" s="14">
        <f>+'Combined Rate'!S43</f>
        <v>1E-3</v>
      </c>
      <c r="I34" s="14">
        <f>+'Combined Rate'!M43</f>
        <v>0</v>
      </c>
      <c r="J34" s="14">
        <f>+'Combined Rate'!H43</f>
        <v>2.5000000000000001E-3</v>
      </c>
      <c r="K34" s="14">
        <f>+'Combined Rate'!T43</f>
        <v>0</v>
      </c>
      <c r="L34" s="14">
        <f>+'Combined Rate'!W43</f>
        <v>0</v>
      </c>
      <c r="M34" s="14">
        <f>+'Combined Rate'!X43</f>
        <v>7.0000000000000007E-2</v>
      </c>
      <c r="N34" s="4">
        <f t="shared" si="2"/>
        <v>0</v>
      </c>
      <c r="O34" s="3" t="str">
        <f t="shared" si="3"/>
        <v>03</v>
      </c>
      <c r="P34" s="3" t="str">
        <f t="shared" si="4"/>
        <v/>
      </c>
      <c r="Q34" s="3" t="str">
        <f t="shared" si="5"/>
        <v/>
      </c>
      <c r="R34" s="4" t="str">
        <f t="shared" si="6"/>
        <v/>
      </c>
      <c r="S34" s="4">
        <f t="shared" si="0"/>
        <v>6.7000000000000004E-2</v>
      </c>
    </row>
    <row r="35" spans="1:19" x14ac:dyDescent="0.2">
      <c r="A35" s="8" t="str">
        <f>+'Combined Rate'!A44</f>
        <v>Mendon</v>
      </c>
      <c r="B35" s="8" t="str">
        <f>+'Combined Rate'!C44</f>
        <v>03-041</v>
      </c>
      <c r="C35" s="3" t="str">
        <f t="shared" si="1"/>
        <v>03-000</v>
      </c>
      <c r="D35" s="14">
        <f>+'Combined Rate'!E44</f>
        <v>4.8500000000000001E-2</v>
      </c>
      <c r="E35" s="14">
        <f>+'Combined Rate'!G44</f>
        <v>0.01</v>
      </c>
      <c r="F35" s="14">
        <f>+'Combined Rate'!I44</f>
        <v>0</v>
      </c>
      <c r="G35" s="14">
        <f>+'Combined Rate'!R44</f>
        <v>0</v>
      </c>
      <c r="H35" s="14">
        <f>+'Combined Rate'!S44</f>
        <v>1E-3</v>
      </c>
      <c r="I35" s="14">
        <f>+'Combined Rate'!M44</f>
        <v>0</v>
      </c>
      <c r="J35" s="14">
        <f>+'Combined Rate'!H44</f>
        <v>2.5000000000000001E-3</v>
      </c>
      <c r="K35" s="14">
        <f>+'Combined Rate'!T44</f>
        <v>0</v>
      </c>
      <c r="L35" s="14">
        <f>+'Combined Rate'!W44</f>
        <v>0</v>
      </c>
      <c r="M35" s="14">
        <f>+'Combined Rate'!X44</f>
        <v>6.7000000000000004E-2</v>
      </c>
      <c r="N35" s="4">
        <f t="shared" si="2"/>
        <v>0</v>
      </c>
      <c r="O35" s="3" t="str">
        <f t="shared" si="3"/>
        <v>03</v>
      </c>
      <c r="P35" s="3" t="str">
        <f t="shared" si="4"/>
        <v/>
      </c>
      <c r="Q35" s="3" t="str">
        <f t="shared" si="5"/>
        <v/>
      </c>
      <c r="R35" s="4" t="str">
        <f t="shared" si="6"/>
        <v/>
      </c>
      <c r="S35" s="4">
        <f t="shared" si="0"/>
        <v>6.7000000000000004E-2</v>
      </c>
    </row>
    <row r="36" spans="1:19" x14ac:dyDescent="0.2">
      <c r="A36" s="8" t="str">
        <f>+'Combined Rate'!A45</f>
        <v>Millville</v>
      </c>
      <c r="B36" s="8" t="str">
        <f>+'Combined Rate'!C45</f>
        <v>03-044</v>
      </c>
      <c r="C36" s="3" t="str">
        <f t="shared" si="1"/>
        <v>03-044</v>
      </c>
      <c r="D36" s="14">
        <f>+'Combined Rate'!E45</f>
        <v>4.8500000000000001E-2</v>
      </c>
      <c r="E36" s="14">
        <f>+'Combined Rate'!G45</f>
        <v>0.01</v>
      </c>
      <c r="F36" s="14">
        <f>+'Combined Rate'!I45</f>
        <v>2.5000000000000001E-3</v>
      </c>
      <c r="G36" s="14">
        <f>+'Combined Rate'!R45</f>
        <v>0</v>
      </c>
      <c r="H36" s="14">
        <f>+'Combined Rate'!S45</f>
        <v>1E-3</v>
      </c>
      <c r="I36" s="14">
        <f>+'Combined Rate'!M45</f>
        <v>0</v>
      </c>
      <c r="J36" s="14">
        <f>+'Combined Rate'!H45</f>
        <v>2.5000000000000001E-3</v>
      </c>
      <c r="K36" s="14">
        <f>+'Combined Rate'!T45</f>
        <v>0</v>
      </c>
      <c r="L36" s="14">
        <f>+'Combined Rate'!W45</f>
        <v>0</v>
      </c>
      <c r="M36" s="14">
        <f>+'Combined Rate'!X45</f>
        <v>6.9500000000000006E-2</v>
      </c>
      <c r="N36" s="4">
        <f t="shared" si="2"/>
        <v>0</v>
      </c>
      <c r="O36" s="3" t="str">
        <f t="shared" si="3"/>
        <v>03</v>
      </c>
      <c r="P36" s="3" t="str">
        <f t="shared" si="4"/>
        <v/>
      </c>
      <c r="Q36" s="3" t="str">
        <f t="shared" si="5"/>
        <v/>
      </c>
      <c r="R36" s="4" t="str">
        <f t="shared" si="6"/>
        <v/>
      </c>
      <c r="S36" s="4">
        <f t="shared" si="0"/>
        <v>6.7000000000000004E-2</v>
      </c>
    </row>
    <row r="37" spans="1:19" x14ac:dyDescent="0.2">
      <c r="A37" s="8" t="str">
        <f>+'Combined Rate'!A46</f>
        <v>Newton</v>
      </c>
      <c r="B37" s="8" t="str">
        <f>+'Combined Rate'!C46</f>
        <v>03-047</v>
      </c>
      <c r="C37" s="3" t="str">
        <f t="shared" si="1"/>
        <v>03-000</v>
      </c>
      <c r="D37" s="14">
        <f>+'Combined Rate'!E46</f>
        <v>4.8500000000000001E-2</v>
      </c>
      <c r="E37" s="14">
        <f>+'Combined Rate'!G46</f>
        <v>0.01</v>
      </c>
      <c r="F37" s="14">
        <f>+'Combined Rate'!I46</f>
        <v>0</v>
      </c>
      <c r="G37" s="14">
        <f>+'Combined Rate'!R46</f>
        <v>0</v>
      </c>
      <c r="H37" s="14">
        <f>+'Combined Rate'!S46</f>
        <v>1E-3</v>
      </c>
      <c r="I37" s="14">
        <f>+'Combined Rate'!M46</f>
        <v>0</v>
      </c>
      <c r="J37" s="14">
        <f>+'Combined Rate'!H46</f>
        <v>2.5000000000000001E-3</v>
      </c>
      <c r="K37" s="14">
        <f>+'Combined Rate'!T46</f>
        <v>0</v>
      </c>
      <c r="L37" s="14">
        <f>+'Combined Rate'!W46</f>
        <v>0</v>
      </c>
      <c r="M37" s="14">
        <f>+'Combined Rate'!X46</f>
        <v>6.7000000000000004E-2</v>
      </c>
      <c r="N37" s="4">
        <f t="shared" si="2"/>
        <v>0</v>
      </c>
      <c r="O37" s="3" t="str">
        <f t="shared" si="3"/>
        <v>03</v>
      </c>
      <c r="P37" s="3" t="str">
        <f t="shared" si="4"/>
        <v/>
      </c>
      <c r="Q37" s="3" t="str">
        <f t="shared" si="5"/>
        <v/>
      </c>
      <c r="R37" s="4" t="str">
        <f t="shared" si="6"/>
        <v/>
      </c>
      <c r="S37" s="4">
        <f t="shared" si="0"/>
        <v>6.7000000000000004E-2</v>
      </c>
    </row>
    <row r="38" spans="1:19" x14ac:dyDescent="0.2">
      <c r="A38" s="8" t="str">
        <f>+'Combined Rate'!A47</f>
        <v>North Logan</v>
      </c>
      <c r="B38" s="8" t="str">
        <f>+'Combined Rate'!C47</f>
        <v>03-049</v>
      </c>
      <c r="C38" s="3" t="str">
        <f t="shared" si="1"/>
        <v>03-049</v>
      </c>
      <c r="D38" s="14">
        <f>+'Combined Rate'!E47</f>
        <v>4.8500000000000001E-2</v>
      </c>
      <c r="E38" s="14">
        <f>+'Combined Rate'!G47</f>
        <v>0.01</v>
      </c>
      <c r="F38" s="14">
        <f>+'Combined Rate'!I47</f>
        <v>3.0000000000000001E-3</v>
      </c>
      <c r="G38" s="14">
        <f>+'Combined Rate'!R47</f>
        <v>0</v>
      </c>
      <c r="H38" s="14">
        <f>+'Combined Rate'!S47</f>
        <v>1E-3</v>
      </c>
      <c r="I38" s="14">
        <f>+'Combined Rate'!M47</f>
        <v>0</v>
      </c>
      <c r="J38" s="14">
        <f>+'Combined Rate'!H47</f>
        <v>2.5000000000000001E-3</v>
      </c>
      <c r="K38" s="14">
        <f>+'Combined Rate'!T47</f>
        <v>0</v>
      </c>
      <c r="L38" s="14">
        <f>+'Combined Rate'!W47</f>
        <v>0</v>
      </c>
      <c r="M38" s="14">
        <f>+'Combined Rate'!X47</f>
        <v>7.0000000000000007E-2</v>
      </c>
      <c r="N38" s="4">
        <f t="shared" si="2"/>
        <v>0</v>
      </c>
      <c r="O38" s="3" t="str">
        <f t="shared" si="3"/>
        <v>03</v>
      </c>
      <c r="P38" s="3" t="str">
        <f t="shared" si="4"/>
        <v/>
      </c>
      <c r="Q38" s="3" t="str">
        <f t="shared" si="5"/>
        <v/>
      </c>
      <c r="R38" s="4" t="str">
        <f t="shared" si="6"/>
        <v/>
      </c>
      <c r="S38" s="4">
        <f t="shared" si="0"/>
        <v>6.7000000000000004E-2</v>
      </c>
    </row>
    <row r="39" spans="1:19" x14ac:dyDescent="0.2">
      <c r="A39" s="8" t="str">
        <f>+'Combined Rate'!A48</f>
        <v>Paradise</v>
      </c>
      <c r="B39" s="8" t="str">
        <f>+'Combined Rate'!C48</f>
        <v>03-053</v>
      </c>
      <c r="C39" s="3" t="str">
        <f t="shared" si="1"/>
        <v>03-000</v>
      </c>
      <c r="D39" s="14">
        <f>+'Combined Rate'!E48</f>
        <v>4.8500000000000001E-2</v>
      </c>
      <c r="E39" s="14">
        <f>+'Combined Rate'!G48</f>
        <v>0.01</v>
      </c>
      <c r="F39" s="14">
        <f>+'Combined Rate'!I48</f>
        <v>0</v>
      </c>
      <c r="G39" s="14">
        <f>+'Combined Rate'!R48</f>
        <v>0</v>
      </c>
      <c r="H39" s="14">
        <f>+'Combined Rate'!S48</f>
        <v>1E-3</v>
      </c>
      <c r="I39" s="14">
        <f>+'Combined Rate'!M48</f>
        <v>0</v>
      </c>
      <c r="J39" s="14">
        <f>+'Combined Rate'!H48</f>
        <v>2.5000000000000001E-3</v>
      </c>
      <c r="K39" s="14">
        <f>+'Combined Rate'!T48</f>
        <v>0</v>
      </c>
      <c r="L39" s="14">
        <f>+'Combined Rate'!W48</f>
        <v>0</v>
      </c>
      <c r="M39" s="14">
        <f>+'Combined Rate'!X48</f>
        <v>6.7000000000000004E-2</v>
      </c>
      <c r="N39" s="4">
        <f t="shared" si="2"/>
        <v>0</v>
      </c>
      <c r="O39" s="3" t="str">
        <f t="shared" si="3"/>
        <v>03</v>
      </c>
      <c r="P39" s="3" t="str">
        <f t="shared" si="4"/>
        <v/>
      </c>
      <c r="Q39" s="3" t="str">
        <f t="shared" si="5"/>
        <v/>
      </c>
      <c r="R39" s="4" t="str">
        <f t="shared" si="6"/>
        <v/>
      </c>
      <c r="S39" s="4">
        <f t="shared" si="0"/>
        <v>6.7000000000000004E-2</v>
      </c>
    </row>
    <row r="40" spans="1:19" x14ac:dyDescent="0.2">
      <c r="A40" s="8" t="str">
        <f>+'Combined Rate'!A49</f>
        <v>Providence</v>
      </c>
      <c r="B40" s="8" t="str">
        <f>+'Combined Rate'!C49</f>
        <v>03-056</v>
      </c>
      <c r="C40" s="3" t="str">
        <f t="shared" si="1"/>
        <v>03-056</v>
      </c>
      <c r="D40" s="14">
        <f>+'Combined Rate'!E49</f>
        <v>4.8500000000000001E-2</v>
      </c>
      <c r="E40" s="14">
        <f>+'Combined Rate'!G49</f>
        <v>0.01</v>
      </c>
      <c r="F40" s="14">
        <f>+'Combined Rate'!I49</f>
        <v>3.0000000000000001E-3</v>
      </c>
      <c r="G40" s="14">
        <f>+'Combined Rate'!R49</f>
        <v>0</v>
      </c>
      <c r="H40" s="14">
        <f>+'Combined Rate'!S49</f>
        <v>1E-3</v>
      </c>
      <c r="I40" s="14">
        <f>+'Combined Rate'!M49</f>
        <v>0</v>
      </c>
      <c r="J40" s="14">
        <f>+'Combined Rate'!H49</f>
        <v>2.5000000000000001E-3</v>
      </c>
      <c r="K40" s="14">
        <f>+'Combined Rate'!T49</f>
        <v>0</v>
      </c>
      <c r="L40" s="14">
        <f>+'Combined Rate'!W49</f>
        <v>0</v>
      </c>
      <c r="M40" s="14">
        <f>+'Combined Rate'!X49</f>
        <v>7.0000000000000007E-2</v>
      </c>
      <c r="N40" s="4">
        <f t="shared" si="2"/>
        <v>0</v>
      </c>
      <c r="O40" s="3" t="str">
        <f t="shared" si="3"/>
        <v>03</v>
      </c>
      <c r="P40" s="3" t="str">
        <f t="shared" si="4"/>
        <v/>
      </c>
      <c r="Q40" s="3" t="str">
        <f t="shared" si="5"/>
        <v/>
      </c>
      <c r="R40" s="4" t="str">
        <f t="shared" si="6"/>
        <v/>
      </c>
      <c r="S40" s="4">
        <f t="shared" si="0"/>
        <v>6.7000000000000004E-2</v>
      </c>
    </row>
    <row r="41" spans="1:19" x14ac:dyDescent="0.2">
      <c r="A41" s="8" t="str">
        <f>+'Combined Rate'!A50</f>
        <v>Richmond</v>
      </c>
      <c r="B41" s="8" t="str">
        <f>+'Combined Rate'!C50</f>
        <v>03-059</v>
      </c>
      <c r="C41" s="3" t="str">
        <f t="shared" si="1"/>
        <v>03-059</v>
      </c>
      <c r="D41" s="14">
        <f>+'Combined Rate'!E50</f>
        <v>4.8500000000000001E-2</v>
      </c>
      <c r="E41" s="14">
        <f>+'Combined Rate'!G50</f>
        <v>0.01</v>
      </c>
      <c r="F41" s="14">
        <f>+'Combined Rate'!I50</f>
        <v>3.0000000000000001E-3</v>
      </c>
      <c r="G41" s="14">
        <f>+'Combined Rate'!R50</f>
        <v>0</v>
      </c>
      <c r="H41" s="14">
        <f>+'Combined Rate'!S50</f>
        <v>1E-3</v>
      </c>
      <c r="I41" s="14">
        <f>+'Combined Rate'!M50</f>
        <v>0</v>
      </c>
      <c r="J41" s="14">
        <f>+'Combined Rate'!H50</f>
        <v>2.5000000000000001E-3</v>
      </c>
      <c r="K41" s="14">
        <f>+'Combined Rate'!T50</f>
        <v>0</v>
      </c>
      <c r="L41" s="14">
        <f>+'Combined Rate'!W50</f>
        <v>0</v>
      </c>
      <c r="M41" s="14">
        <f>+'Combined Rate'!X50</f>
        <v>7.0000000000000007E-2</v>
      </c>
      <c r="N41" s="4">
        <f t="shared" si="2"/>
        <v>0</v>
      </c>
      <c r="O41" s="3" t="str">
        <f t="shared" si="3"/>
        <v>03</v>
      </c>
      <c r="P41" s="3" t="str">
        <f t="shared" si="4"/>
        <v/>
      </c>
      <c r="Q41" s="3" t="str">
        <f t="shared" si="5"/>
        <v/>
      </c>
      <c r="R41" s="4" t="str">
        <f t="shared" si="6"/>
        <v/>
      </c>
      <c r="S41" s="4">
        <f t="shared" si="0"/>
        <v>6.7000000000000004E-2</v>
      </c>
    </row>
    <row r="42" spans="1:19" x14ac:dyDescent="0.2">
      <c r="A42" s="8" t="str">
        <f>+'Combined Rate'!A51</f>
        <v>River Heights</v>
      </c>
      <c r="B42" s="8" t="str">
        <f>+'Combined Rate'!C51</f>
        <v>03-060</v>
      </c>
      <c r="C42" s="3" t="str">
        <f t="shared" si="1"/>
        <v>03-060</v>
      </c>
      <c r="D42" s="14">
        <f>+'Combined Rate'!E51</f>
        <v>4.8500000000000001E-2</v>
      </c>
      <c r="E42" s="14">
        <f>+'Combined Rate'!G51</f>
        <v>0.01</v>
      </c>
      <c r="F42" s="14">
        <f>+'Combined Rate'!I51</f>
        <v>3.0000000000000001E-3</v>
      </c>
      <c r="G42" s="14">
        <f>+'Combined Rate'!R51</f>
        <v>0</v>
      </c>
      <c r="H42" s="14">
        <f>+'Combined Rate'!S51</f>
        <v>1E-3</v>
      </c>
      <c r="I42" s="14">
        <f>+'Combined Rate'!M51</f>
        <v>0</v>
      </c>
      <c r="J42" s="14">
        <f>+'Combined Rate'!H51</f>
        <v>2.5000000000000001E-3</v>
      </c>
      <c r="K42" s="14">
        <f>+'Combined Rate'!T51</f>
        <v>0</v>
      </c>
      <c r="L42" s="14">
        <f>+'Combined Rate'!W51</f>
        <v>0</v>
      </c>
      <c r="M42" s="14">
        <f>+'Combined Rate'!X51</f>
        <v>7.0000000000000007E-2</v>
      </c>
      <c r="N42" s="4">
        <f t="shared" si="2"/>
        <v>0</v>
      </c>
      <c r="O42" s="3" t="str">
        <f t="shared" si="3"/>
        <v>03</v>
      </c>
      <c r="P42" s="3" t="str">
        <f t="shared" si="4"/>
        <v/>
      </c>
      <c r="Q42" s="3" t="str">
        <f t="shared" si="5"/>
        <v/>
      </c>
      <c r="R42" s="4" t="str">
        <f t="shared" si="6"/>
        <v/>
      </c>
      <c r="S42" s="4">
        <f t="shared" si="0"/>
        <v>6.7000000000000004E-2</v>
      </c>
    </row>
    <row r="43" spans="1:19" x14ac:dyDescent="0.2">
      <c r="A43" s="8" t="str">
        <f>+'Combined Rate'!A52</f>
        <v>Smithfield</v>
      </c>
      <c r="B43" s="8" t="str">
        <f>+'Combined Rate'!C52</f>
        <v>03-062</v>
      </c>
      <c r="C43" s="3" t="str">
        <f t="shared" si="1"/>
        <v>03-062</v>
      </c>
      <c r="D43" s="14">
        <f>+'Combined Rate'!E52</f>
        <v>4.8500000000000001E-2</v>
      </c>
      <c r="E43" s="14">
        <f>+'Combined Rate'!G52</f>
        <v>0.01</v>
      </c>
      <c r="F43" s="14">
        <f>+'Combined Rate'!I52</f>
        <v>3.0000000000000001E-3</v>
      </c>
      <c r="G43" s="14">
        <f>+'Combined Rate'!R52</f>
        <v>0</v>
      </c>
      <c r="H43" s="14">
        <f>+'Combined Rate'!S52</f>
        <v>1E-3</v>
      </c>
      <c r="I43" s="14">
        <f>+'Combined Rate'!M52</f>
        <v>0</v>
      </c>
      <c r="J43" s="14">
        <f>+'Combined Rate'!H52</f>
        <v>2.5000000000000001E-3</v>
      </c>
      <c r="K43" s="14">
        <f>+'Combined Rate'!T52</f>
        <v>0</v>
      </c>
      <c r="L43" s="14">
        <f>+'Combined Rate'!W52</f>
        <v>0</v>
      </c>
      <c r="M43" s="14">
        <f>+'Combined Rate'!X52</f>
        <v>7.0000000000000007E-2</v>
      </c>
      <c r="N43" s="4">
        <f t="shared" si="2"/>
        <v>0</v>
      </c>
      <c r="O43" s="3" t="str">
        <f t="shared" si="3"/>
        <v>03</v>
      </c>
      <c r="P43" s="3" t="str">
        <f t="shared" si="4"/>
        <v/>
      </c>
      <c r="Q43" s="3" t="str">
        <f t="shared" si="5"/>
        <v/>
      </c>
      <c r="R43" s="4" t="str">
        <f t="shared" si="6"/>
        <v/>
      </c>
      <c r="S43" s="4">
        <f t="shared" si="0"/>
        <v>6.7000000000000004E-2</v>
      </c>
    </row>
    <row r="44" spans="1:19" x14ac:dyDescent="0.2">
      <c r="A44" s="8" t="str">
        <f>+'Combined Rate'!A53</f>
        <v>Wellsville</v>
      </c>
      <c r="B44" s="8" t="str">
        <f>+'Combined Rate'!C53</f>
        <v>03-076</v>
      </c>
      <c r="C44" s="3" t="str">
        <f t="shared" si="1"/>
        <v>03-000</v>
      </c>
      <c r="D44" s="14">
        <f>+'Combined Rate'!E53</f>
        <v>4.8500000000000001E-2</v>
      </c>
      <c r="E44" s="14">
        <f>+'Combined Rate'!G53</f>
        <v>0.01</v>
      </c>
      <c r="F44" s="14">
        <f>+'Combined Rate'!I53</f>
        <v>0</v>
      </c>
      <c r="G44" s="14">
        <f>+'Combined Rate'!R53</f>
        <v>0</v>
      </c>
      <c r="H44" s="14">
        <f>+'Combined Rate'!S53</f>
        <v>1E-3</v>
      </c>
      <c r="I44" s="14">
        <f>+'Combined Rate'!M53</f>
        <v>0</v>
      </c>
      <c r="J44" s="14">
        <f>+'Combined Rate'!H53</f>
        <v>2.5000000000000001E-3</v>
      </c>
      <c r="K44" s="14">
        <f>+'Combined Rate'!T53</f>
        <v>0</v>
      </c>
      <c r="L44" s="14">
        <f>+'Combined Rate'!W53</f>
        <v>0</v>
      </c>
      <c r="M44" s="14">
        <f>+'Combined Rate'!X53</f>
        <v>6.7000000000000004E-2</v>
      </c>
      <c r="N44" s="4">
        <f t="shared" si="2"/>
        <v>0</v>
      </c>
      <c r="O44" s="3" t="str">
        <f t="shared" si="3"/>
        <v>03</v>
      </c>
      <c r="P44" s="3" t="str">
        <f t="shared" si="4"/>
        <v/>
      </c>
      <c r="Q44" s="3" t="str">
        <f t="shared" si="5"/>
        <v/>
      </c>
      <c r="R44" s="4" t="str">
        <f t="shared" si="6"/>
        <v/>
      </c>
      <c r="S44" s="4">
        <f t="shared" si="0"/>
        <v>6.7000000000000004E-2</v>
      </c>
    </row>
    <row r="45" spans="1:19" x14ac:dyDescent="0.2">
      <c r="A45" s="8" t="str">
        <f>+'Combined Rate'!A54</f>
        <v>Trenton</v>
      </c>
      <c r="B45" s="8" t="str">
        <f>+'Combined Rate'!C54</f>
        <v>03-081</v>
      </c>
      <c r="C45" s="3" t="str">
        <f t="shared" si="1"/>
        <v>03-000</v>
      </c>
      <c r="D45" s="14">
        <f>+'Combined Rate'!E54</f>
        <v>4.8500000000000001E-2</v>
      </c>
      <c r="E45" s="14">
        <f>+'Combined Rate'!G54</f>
        <v>0.01</v>
      </c>
      <c r="F45" s="14">
        <f>+'Combined Rate'!I54</f>
        <v>0</v>
      </c>
      <c r="G45" s="14">
        <f>+'Combined Rate'!R54</f>
        <v>0</v>
      </c>
      <c r="H45" s="14">
        <f>+'Combined Rate'!S54</f>
        <v>1E-3</v>
      </c>
      <c r="I45" s="14">
        <f>+'Combined Rate'!M54</f>
        <v>0</v>
      </c>
      <c r="J45" s="14">
        <f>+'Combined Rate'!H54</f>
        <v>2.5000000000000001E-3</v>
      </c>
      <c r="K45" s="14">
        <f>+'Combined Rate'!T54</f>
        <v>0</v>
      </c>
      <c r="L45" s="14">
        <f>+'Combined Rate'!W54</f>
        <v>0</v>
      </c>
      <c r="M45" s="14">
        <f>+'Combined Rate'!X54</f>
        <v>6.7000000000000004E-2</v>
      </c>
      <c r="N45" s="4">
        <f t="shared" si="2"/>
        <v>0</v>
      </c>
      <c r="O45" s="3" t="str">
        <f t="shared" si="3"/>
        <v>03</v>
      </c>
      <c r="P45" s="3" t="str">
        <f t="shared" si="4"/>
        <v/>
      </c>
      <c r="Q45" s="3" t="str">
        <f t="shared" si="5"/>
        <v/>
      </c>
      <c r="R45" s="4" t="str">
        <f t="shared" si="6"/>
        <v/>
      </c>
      <c r="S45" s="4">
        <f t="shared" si="0"/>
        <v>6.7000000000000004E-2</v>
      </c>
    </row>
    <row r="46" spans="1:19" x14ac:dyDescent="0.2">
      <c r="A46" s="8" t="str">
        <f>+'Combined Rate'!A55</f>
        <v>Nibley</v>
      </c>
      <c r="B46" s="8" t="str">
        <f>+'Combined Rate'!C55</f>
        <v>03-098</v>
      </c>
      <c r="C46" s="3" t="str">
        <f t="shared" si="1"/>
        <v>03-098</v>
      </c>
      <c r="D46" s="14">
        <f>+'Combined Rate'!E55</f>
        <v>4.8500000000000001E-2</v>
      </c>
      <c r="E46" s="14">
        <f>+'Combined Rate'!G55</f>
        <v>0.01</v>
      </c>
      <c r="F46" s="14">
        <f>+'Combined Rate'!I55</f>
        <v>3.0000000000000001E-3</v>
      </c>
      <c r="G46" s="14">
        <f>+'Combined Rate'!R55</f>
        <v>0</v>
      </c>
      <c r="H46" s="14">
        <f>+'Combined Rate'!S55</f>
        <v>1E-3</v>
      </c>
      <c r="I46" s="14">
        <f>+'Combined Rate'!M55</f>
        <v>0</v>
      </c>
      <c r="J46" s="14">
        <f>+'Combined Rate'!H55</f>
        <v>2.5000000000000001E-3</v>
      </c>
      <c r="K46" s="14">
        <f>+'Combined Rate'!T55</f>
        <v>0</v>
      </c>
      <c r="L46" s="14">
        <f>+'Combined Rate'!W55</f>
        <v>0</v>
      </c>
      <c r="M46" s="14">
        <f>+'Combined Rate'!X55</f>
        <v>7.0000000000000007E-2</v>
      </c>
      <c r="N46" s="4">
        <f t="shared" si="2"/>
        <v>0</v>
      </c>
      <c r="O46" s="3" t="str">
        <f t="shared" si="3"/>
        <v>03</v>
      </c>
      <c r="P46" s="3" t="str">
        <f t="shared" si="4"/>
        <v/>
      </c>
      <c r="Q46" s="3" t="str">
        <f t="shared" si="5"/>
        <v/>
      </c>
      <c r="R46" s="4" t="str">
        <f t="shared" si="6"/>
        <v/>
      </c>
      <c r="S46" s="4">
        <f t="shared" si="0"/>
        <v>6.7000000000000004E-2</v>
      </c>
    </row>
    <row r="47" spans="1:19" x14ac:dyDescent="0.2">
      <c r="A47" s="8" t="str">
        <f>+'Combined Rate'!A56</f>
        <v>Cache Valley Transit</v>
      </c>
      <c r="B47" s="8" t="str">
        <f>+'Combined Rate'!C56</f>
        <v>03-900</v>
      </c>
      <c r="C47" s="3" t="str">
        <f t="shared" si="1"/>
        <v>03-900</v>
      </c>
      <c r="D47" s="14">
        <f>+'Combined Rate'!E56</f>
        <v>4.8500000000000001E-2</v>
      </c>
      <c r="E47" s="14">
        <f>+'Combined Rate'!G56</f>
        <v>0.01</v>
      </c>
      <c r="F47" s="14">
        <f>+'Combined Rate'!I56</f>
        <v>2.5000000000000001E-3</v>
      </c>
      <c r="G47" s="14">
        <f>+'Combined Rate'!R56</f>
        <v>0</v>
      </c>
      <c r="H47" s="14">
        <f>+'Combined Rate'!S56</f>
        <v>1E-3</v>
      </c>
      <c r="I47" s="14">
        <f>+'Combined Rate'!M56</f>
        <v>0</v>
      </c>
      <c r="J47" s="14">
        <f>+'Combined Rate'!H56</f>
        <v>2.5000000000000001E-3</v>
      </c>
      <c r="K47" s="14">
        <f>+'Combined Rate'!T56</f>
        <v>0</v>
      </c>
      <c r="L47" s="14">
        <f>+'Combined Rate'!W56</f>
        <v>0</v>
      </c>
      <c r="M47" s="14">
        <f>+'Combined Rate'!X56</f>
        <v>6.9500000000000006E-2</v>
      </c>
      <c r="N47" s="4">
        <f t="shared" si="2"/>
        <v>0</v>
      </c>
      <c r="O47" s="3" t="str">
        <f t="shared" si="3"/>
        <v>03</v>
      </c>
      <c r="P47" s="3" t="str">
        <f t="shared" si="4"/>
        <v/>
      </c>
      <c r="Q47" s="3" t="str">
        <f t="shared" si="5"/>
        <v/>
      </c>
      <c r="R47" s="4" t="str">
        <f t="shared" si="6"/>
        <v/>
      </c>
      <c r="S47" s="4">
        <f t="shared" si="0"/>
        <v>6.7000000000000004E-2</v>
      </c>
    </row>
    <row r="48" spans="1:19" x14ac:dyDescent="0.2">
      <c r="A48" s="8"/>
      <c r="B48" s="8"/>
      <c r="D48" s="14"/>
      <c r="E48" s="14"/>
      <c r="F48" s="14"/>
      <c r="G48" s="14"/>
      <c r="H48" s="14"/>
      <c r="I48" s="14"/>
      <c r="J48" s="14"/>
      <c r="K48" s="14"/>
      <c r="L48" s="14"/>
      <c r="M48" s="14"/>
      <c r="N48" s="4">
        <f t="shared" si="2"/>
        <v>0</v>
      </c>
      <c r="O48" s="3" t="str">
        <f t="shared" si="3"/>
        <v/>
      </c>
      <c r="P48" s="3" t="str">
        <f t="shared" si="4"/>
        <v/>
      </c>
      <c r="Q48" s="3" t="str">
        <f t="shared" si="5"/>
        <v/>
      </c>
      <c r="R48" s="4" t="str">
        <f t="shared" si="6"/>
        <v/>
      </c>
      <c r="S48" s="4" t="str">
        <f t="shared" si="0"/>
        <v/>
      </c>
    </row>
    <row r="49" spans="1:19" x14ac:dyDescent="0.2">
      <c r="A49" s="8" t="str">
        <f>+'Combined Rate'!A58</f>
        <v>Carbon County</v>
      </c>
      <c r="B49" s="8" t="str">
        <f>+'Combined Rate'!C58</f>
        <v>04-000</v>
      </c>
      <c r="C49" s="3" t="str">
        <f t="shared" si="1"/>
        <v>04-000</v>
      </c>
      <c r="D49" s="14">
        <f>+'Combined Rate'!E58</f>
        <v>4.8500000000000001E-2</v>
      </c>
      <c r="E49" s="14">
        <f>+'Combined Rate'!G58</f>
        <v>0.01</v>
      </c>
      <c r="F49" s="14">
        <f>+'Combined Rate'!I58</f>
        <v>0</v>
      </c>
      <c r="G49" s="14">
        <f>+'Combined Rate'!R58</f>
        <v>0</v>
      </c>
      <c r="H49" s="14">
        <f>+'Combined Rate'!S58</f>
        <v>0</v>
      </c>
      <c r="I49" s="14">
        <f>+'Combined Rate'!M58</f>
        <v>0</v>
      </c>
      <c r="J49" s="14">
        <f>+'Combined Rate'!H58</f>
        <v>2.5000000000000001E-3</v>
      </c>
      <c r="K49" s="14">
        <f>+'Combined Rate'!T58</f>
        <v>0</v>
      </c>
      <c r="L49" s="14">
        <f>+'Combined Rate'!W58</f>
        <v>0</v>
      </c>
      <c r="M49" s="14">
        <f>+'Combined Rate'!X58</f>
        <v>6.3500000000000001E-2</v>
      </c>
      <c r="N49" s="4">
        <f t="shared" si="2"/>
        <v>6.3500000000000001E-2</v>
      </c>
      <c r="O49" s="3" t="str">
        <f t="shared" si="3"/>
        <v>04</v>
      </c>
      <c r="P49" s="3" t="str">
        <f t="shared" si="4"/>
        <v>04</v>
      </c>
      <c r="Q49" s="3" t="str">
        <f t="shared" si="5"/>
        <v>Carbon County</v>
      </c>
      <c r="R49" s="4">
        <f t="shared" si="6"/>
        <v>6.3500000000000001E-2</v>
      </c>
      <c r="S49" s="4">
        <f t="shared" si="0"/>
        <v>6.3500000000000001E-2</v>
      </c>
    </row>
    <row r="50" spans="1:19" x14ac:dyDescent="0.2">
      <c r="A50" s="8" t="str">
        <f>+'Combined Rate'!A59</f>
        <v>Helper</v>
      </c>
      <c r="B50" s="8" t="str">
        <f>+'Combined Rate'!C59</f>
        <v>04-016</v>
      </c>
      <c r="C50" s="3" t="str">
        <f t="shared" si="1"/>
        <v>04-016</v>
      </c>
      <c r="D50" s="14">
        <f>+'Combined Rate'!E59</f>
        <v>4.8500000000000001E-2</v>
      </c>
      <c r="E50" s="14">
        <f>+'Combined Rate'!G59</f>
        <v>0.01</v>
      </c>
      <c r="F50" s="14">
        <f>+'Combined Rate'!I59</f>
        <v>0</v>
      </c>
      <c r="G50" s="14">
        <f>+'Combined Rate'!R59</f>
        <v>0</v>
      </c>
      <c r="H50" s="14">
        <f>+'Combined Rate'!S59</f>
        <v>1E-3</v>
      </c>
      <c r="I50" s="14">
        <f>+'Combined Rate'!M59</f>
        <v>0</v>
      </c>
      <c r="J50" s="14">
        <f>+'Combined Rate'!H59</f>
        <v>2.5000000000000001E-3</v>
      </c>
      <c r="K50" s="14">
        <f>+'Combined Rate'!T59</f>
        <v>0</v>
      </c>
      <c r="L50" s="14">
        <f>+'Combined Rate'!W59</f>
        <v>0</v>
      </c>
      <c r="M50" s="14">
        <f>+'Combined Rate'!X59</f>
        <v>6.4500000000000002E-2</v>
      </c>
      <c r="N50" s="4">
        <f t="shared" si="2"/>
        <v>0</v>
      </c>
      <c r="O50" s="3" t="str">
        <f t="shared" si="3"/>
        <v>04</v>
      </c>
      <c r="P50" s="3" t="str">
        <f t="shared" si="4"/>
        <v/>
      </c>
      <c r="Q50" s="3" t="str">
        <f t="shared" si="5"/>
        <v/>
      </c>
      <c r="R50" s="4" t="str">
        <f t="shared" si="6"/>
        <v/>
      </c>
      <c r="S50" s="4">
        <f t="shared" si="0"/>
        <v>6.3500000000000001E-2</v>
      </c>
    </row>
    <row r="51" spans="1:19" x14ac:dyDescent="0.2">
      <c r="A51" s="8" t="str">
        <f>+'Combined Rate'!A60</f>
        <v>Price</v>
      </c>
      <c r="B51" s="8" t="str">
        <f>+'Combined Rate'!C60</f>
        <v>04-035</v>
      </c>
      <c r="C51" s="3" t="str">
        <f t="shared" si="1"/>
        <v>04-035</v>
      </c>
      <c r="D51" s="14">
        <f>+'Combined Rate'!E60</f>
        <v>4.8500000000000001E-2</v>
      </c>
      <c r="E51" s="14">
        <f>+'Combined Rate'!G60</f>
        <v>0.01</v>
      </c>
      <c r="F51" s="14">
        <f>+'Combined Rate'!I60</f>
        <v>0</v>
      </c>
      <c r="G51" s="14">
        <f>+'Combined Rate'!R60</f>
        <v>0</v>
      </c>
      <c r="H51" s="14">
        <f>+'Combined Rate'!S60</f>
        <v>1E-3</v>
      </c>
      <c r="I51" s="14">
        <f>+'Combined Rate'!M60</f>
        <v>3.0000000000000001E-3</v>
      </c>
      <c r="J51" s="14">
        <f>+'Combined Rate'!H60</f>
        <v>2.5000000000000001E-3</v>
      </c>
      <c r="K51" s="14">
        <f>+'Combined Rate'!T60</f>
        <v>0</v>
      </c>
      <c r="L51" s="14">
        <f>+'Combined Rate'!W60</f>
        <v>0</v>
      </c>
      <c r="M51" s="14">
        <f>+'Combined Rate'!X60</f>
        <v>6.7500000000000004E-2</v>
      </c>
      <c r="N51" s="4">
        <f t="shared" si="2"/>
        <v>0</v>
      </c>
      <c r="O51" s="3" t="str">
        <f t="shared" si="3"/>
        <v>04</v>
      </c>
      <c r="P51" s="3" t="str">
        <f t="shared" si="4"/>
        <v/>
      </c>
      <c r="Q51" s="3" t="str">
        <f t="shared" si="5"/>
        <v/>
      </c>
      <c r="R51" s="4" t="str">
        <f t="shared" si="6"/>
        <v/>
      </c>
      <c r="S51" s="4">
        <f t="shared" si="0"/>
        <v>6.3500000000000001E-2</v>
      </c>
    </row>
    <row r="52" spans="1:19" x14ac:dyDescent="0.2">
      <c r="A52" s="8" t="str">
        <f>+'Combined Rate'!A61</f>
        <v>Scofield</v>
      </c>
      <c r="B52" s="8" t="str">
        <f>+'Combined Rate'!C61</f>
        <v>04-040</v>
      </c>
      <c r="C52" s="3" t="str">
        <f t="shared" si="1"/>
        <v>04-000</v>
      </c>
      <c r="D52" s="14">
        <f>+'Combined Rate'!E61</f>
        <v>4.8500000000000001E-2</v>
      </c>
      <c r="E52" s="14">
        <f>+'Combined Rate'!G61</f>
        <v>0.01</v>
      </c>
      <c r="F52" s="14">
        <f>+'Combined Rate'!I61</f>
        <v>0</v>
      </c>
      <c r="G52" s="14">
        <f>+'Combined Rate'!R61</f>
        <v>0</v>
      </c>
      <c r="H52" s="14">
        <f>+'Combined Rate'!S61</f>
        <v>0</v>
      </c>
      <c r="I52" s="14">
        <f>+'Combined Rate'!M61</f>
        <v>0</v>
      </c>
      <c r="J52" s="14">
        <f>+'Combined Rate'!H61</f>
        <v>2.5000000000000001E-3</v>
      </c>
      <c r="K52" s="14">
        <f>+'Combined Rate'!T61</f>
        <v>0</v>
      </c>
      <c r="L52" s="14">
        <f>+'Combined Rate'!W61</f>
        <v>0</v>
      </c>
      <c r="M52" s="14">
        <f>+'Combined Rate'!X61</f>
        <v>6.3500000000000001E-2</v>
      </c>
      <c r="N52" s="4">
        <f t="shared" si="2"/>
        <v>0</v>
      </c>
      <c r="O52" s="3" t="str">
        <f t="shared" si="3"/>
        <v>04</v>
      </c>
      <c r="P52" s="3" t="str">
        <f t="shared" si="4"/>
        <v/>
      </c>
      <c r="Q52" s="3" t="str">
        <f t="shared" si="5"/>
        <v/>
      </c>
      <c r="R52" s="4" t="str">
        <f t="shared" si="6"/>
        <v/>
      </c>
      <c r="S52" s="4">
        <f t="shared" si="0"/>
        <v>6.3500000000000001E-2</v>
      </c>
    </row>
    <row r="53" spans="1:19" x14ac:dyDescent="0.2">
      <c r="A53" s="8" t="str">
        <f>+'Combined Rate'!A62</f>
        <v>Wellington</v>
      </c>
      <c r="B53" s="8" t="str">
        <f>+'Combined Rate'!C62</f>
        <v>04-053</v>
      </c>
      <c r="C53" s="3" t="str">
        <f t="shared" si="1"/>
        <v>04-053</v>
      </c>
      <c r="D53" s="14">
        <f>+'Combined Rate'!E62</f>
        <v>4.8500000000000001E-2</v>
      </c>
      <c r="E53" s="14">
        <f>+'Combined Rate'!G62</f>
        <v>0.01</v>
      </c>
      <c r="F53" s="14">
        <f>+'Combined Rate'!I62</f>
        <v>0</v>
      </c>
      <c r="G53" s="14">
        <f>+'Combined Rate'!R62</f>
        <v>0</v>
      </c>
      <c r="H53" s="14">
        <f>+'Combined Rate'!S62</f>
        <v>0</v>
      </c>
      <c r="I53" s="14">
        <f>+'Combined Rate'!M62</f>
        <v>3.0000000000000001E-3</v>
      </c>
      <c r="J53" s="14">
        <f>+'Combined Rate'!H62</f>
        <v>2.5000000000000001E-3</v>
      </c>
      <c r="K53" s="14">
        <f>+'Combined Rate'!T62</f>
        <v>0</v>
      </c>
      <c r="L53" s="14">
        <f>+'Combined Rate'!W62</f>
        <v>0</v>
      </c>
      <c r="M53" s="14">
        <f>+'Combined Rate'!X62</f>
        <v>6.6500000000000004E-2</v>
      </c>
      <c r="N53" s="4">
        <f t="shared" si="2"/>
        <v>0</v>
      </c>
      <c r="O53" s="3" t="str">
        <f t="shared" si="3"/>
        <v>04</v>
      </c>
      <c r="P53" s="3" t="str">
        <f t="shared" si="4"/>
        <v/>
      </c>
      <c r="Q53" s="3" t="str">
        <f t="shared" si="5"/>
        <v/>
      </c>
      <c r="R53" s="4" t="str">
        <f t="shared" si="6"/>
        <v/>
      </c>
      <c r="S53" s="4">
        <f t="shared" si="0"/>
        <v>6.3500000000000001E-2</v>
      </c>
    </row>
    <row r="54" spans="1:19" x14ac:dyDescent="0.2">
      <c r="A54" s="8" t="str">
        <f>+'Combined Rate'!A63</f>
        <v>East Carbon</v>
      </c>
      <c r="B54" s="8" t="str">
        <f>+'Combined Rate'!C63</f>
        <v>04-058</v>
      </c>
      <c r="C54" s="3" t="str">
        <f t="shared" si="1"/>
        <v>04-000</v>
      </c>
      <c r="D54" s="14">
        <f>+'Combined Rate'!E63</f>
        <v>4.8500000000000001E-2</v>
      </c>
      <c r="E54" s="14">
        <f>+'Combined Rate'!G63</f>
        <v>0.01</v>
      </c>
      <c r="F54" s="14">
        <f>+'Combined Rate'!I63</f>
        <v>0</v>
      </c>
      <c r="G54" s="14">
        <f>+'Combined Rate'!R63</f>
        <v>0</v>
      </c>
      <c r="H54" s="14">
        <f>+'Combined Rate'!S63</f>
        <v>0</v>
      </c>
      <c r="I54" s="14">
        <f>+'Combined Rate'!M63</f>
        <v>0</v>
      </c>
      <c r="J54" s="14">
        <f>+'Combined Rate'!H63</f>
        <v>2.5000000000000001E-3</v>
      </c>
      <c r="K54" s="14">
        <f>+'Combined Rate'!T63</f>
        <v>0</v>
      </c>
      <c r="L54" s="14">
        <f>+'Combined Rate'!W63</f>
        <v>0</v>
      </c>
      <c r="M54" s="14">
        <f>+'Combined Rate'!X63</f>
        <v>6.3500000000000001E-2</v>
      </c>
      <c r="N54" s="4">
        <f t="shared" si="2"/>
        <v>0</v>
      </c>
      <c r="O54" s="3" t="str">
        <f t="shared" si="3"/>
        <v>04</v>
      </c>
      <c r="P54" s="3" t="str">
        <f t="shared" si="4"/>
        <v/>
      </c>
      <c r="Q54" s="3" t="str">
        <f t="shared" si="5"/>
        <v/>
      </c>
      <c r="R54" s="4" t="str">
        <f t="shared" si="6"/>
        <v/>
      </c>
      <c r="S54" s="4">
        <f t="shared" si="0"/>
        <v>6.3500000000000001E-2</v>
      </c>
    </row>
    <row r="55" spans="1:19" x14ac:dyDescent="0.2">
      <c r="A55" s="8"/>
      <c r="B55" s="8"/>
      <c r="D55" s="14"/>
      <c r="E55" s="14"/>
      <c r="F55" s="14"/>
      <c r="G55" s="14"/>
      <c r="H55" s="14"/>
      <c r="I55" s="14"/>
      <c r="J55" s="14"/>
      <c r="K55" s="14"/>
      <c r="L55" s="14"/>
      <c r="M55" s="14"/>
      <c r="N55" s="4">
        <f t="shared" si="2"/>
        <v>0</v>
      </c>
      <c r="O55" s="3" t="str">
        <f t="shared" si="3"/>
        <v/>
      </c>
      <c r="P55" s="3" t="str">
        <f t="shared" si="4"/>
        <v/>
      </c>
      <c r="Q55" s="3" t="str">
        <f t="shared" si="5"/>
        <v/>
      </c>
      <c r="R55" s="4" t="str">
        <f t="shared" si="6"/>
        <v/>
      </c>
      <c r="S55" s="4" t="str">
        <f t="shared" si="0"/>
        <v/>
      </c>
    </row>
    <row r="56" spans="1:19" x14ac:dyDescent="0.2">
      <c r="A56" s="8" t="str">
        <f>+'Combined Rate'!A65</f>
        <v>Daggett County</v>
      </c>
      <c r="B56" s="8" t="str">
        <f>+'Combined Rate'!C65</f>
        <v>05-000</v>
      </c>
      <c r="C56" s="3" t="str">
        <f t="shared" si="1"/>
        <v>05-000</v>
      </c>
      <c r="D56" s="14">
        <f>+'Combined Rate'!E65</f>
        <v>4.8500000000000001E-2</v>
      </c>
      <c r="E56" s="14">
        <f>+'Combined Rate'!G65</f>
        <v>0.01</v>
      </c>
      <c r="F56" s="14">
        <f>+'Combined Rate'!I65</f>
        <v>0</v>
      </c>
      <c r="G56" s="14">
        <f>+'Combined Rate'!R65</f>
        <v>0.01</v>
      </c>
      <c r="H56" s="14">
        <f>+'Combined Rate'!S65</f>
        <v>0</v>
      </c>
      <c r="I56" s="14">
        <f>+'Combined Rate'!M65</f>
        <v>0</v>
      </c>
      <c r="J56" s="14">
        <f>+'Combined Rate'!H65</f>
        <v>2.5000000000000001E-3</v>
      </c>
      <c r="K56" s="14">
        <f>+'Combined Rate'!T65</f>
        <v>0</v>
      </c>
      <c r="L56" s="14">
        <f>+'Combined Rate'!W65</f>
        <v>0</v>
      </c>
      <c r="M56" s="14">
        <f>+'Combined Rate'!X65</f>
        <v>7.3499999999999996E-2</v>
      </c>
      <c r="N56" s="4">
        <f t="shared" si="2"/>
        <v>7.3499999999999996E-2</v>
      </c>
      <c r="O56" s="3" t="str">
        <f t="shared" si="3"/>
        <v>05</v>
      </c>
      <c r="P56" s="3" t="str">
        <f t="shared" si="4"/>
        <v>05</v>
      </c>
      <c r="Q56" s="3" t="str">
        <f t="shared" si="5"/>
        <v>Daggett County</v>
      </c>
      <c r="R56" s="4">
        <f t="shared" si="6"/>
        <v>7.3499999999999996E-2</v>
      </c>
      <c r="S56" s="4">
        <f t="shared" si="0"/>
        <v>7.3499999999999996E-2</v>
      </c>
    </row>
    <row r="57" spans="1:19" x14ac:dyDescent="0.2">
      <c r="A57" s="8" t="str">
        <f>+'Combined Rate'!A66</f>
        <v>Dutch John</v>
      </c>
      <c r="B57" s="8" t="str">
        <f>+'Combined Rate'!C66</f>
        <v>05-002</v>
      </c>
      <c r="C57" s="3" t="str">
        <f>IF(M57=S57,LEFT(B57,3)&amp;"000",B57)</f>
        <v>05-002</v>
      </c>
      <c r="D57" s="14">
        <f>+'Combined Rate'!E66</f>
        <v>4.8500000000000001E-2</v>
      </c>
      <c r="E57" s="14">
        <f>+'Combined Rate'!G66</f>
        <v>0.01</v>
      </c>
      <c r="F57" s="14">
        <f>+'Combined Rate'!I66</f>
        <v>0</v>
      </c>
      <c r="G57" s="14">
        <f>+'Combined Rate'!R66</f>
        <v>0.01</v>
      </c>
      <c r="H57" s="14">
        <f>+'Combined Rate'!S66</f>
        <v>0</v>
      </c>
      <c r="I57" s="14">
        <f>+'Combined Rate'!M66</f>
        <v>0</v>
      </c>
      <c r="J57" s="14">
        <f>+'Combined Rate'!H66</f>
        <v>2.5000000000000001E-3</v>
      </c>
      <c r="K57" s="14">
        <f>+'Combined Rate'!T66</f>
        <v>0</v>
      </c>
      <c r="L57" s="14">
        <f>+'Combined Rate'!W66</f>
        <v>0</v>
      </c>
      <c r="M57" s="14">
        <f>+'Combined Rate'!X66</f>
        <v>8.4499999999999992E-2</v>
      </c>
      <c r="N57" s="4">
        <f>IF(RIGHT(B57,3)="000",M57,0)</f>
        <v>0</v>
      </c>
      <c r="O57" s="3" t="str">
        <f>LEFT(B57,2)</f>
        <v>05</v>
      </c>
      <c r="P57" s="3" t="str">
        <f>IF(N57&lt;&gt;0,LEFT(B57,2),"")</f>
        <v/>
      </c>
      <c r="Q57" s="3" t="str">
        <f>IF(N57&lt;&gt;0,A57,"")</f>
        <v/>
      </c>
      <c r="R57" s="4" t="str">
        <f>IF(N57&lt;&gt;0,N57,"")</f>
        <v/>
      </c>
      <c r="S57" s="4">
        <f t="shared" si="0"/>
        <v>7.3499999999999996E-2</v>
      </c>
    </row>
    <row r="58" spans="1:19" x14ac:dyDescent="0.2">
      <c r="A58" s="8" t="str">
        <f>+'Combined Rate'!A67</f>
        <v>Manila</v>
      </c>
      <c r="B58" s="8" t="str">
        <f>+'Combined Rate'!C67</f>
        <v>05-006</v>
      </c>
      <c r="C58" s="3" t="str">
        <f t="shared" si="1"/>
        <v>05-000</v>
      </c>
      <c r="D58" s="14">
        <f>+'Combined Rate'!E67</f>
        <v>4.8500000000000001E-2</v>
      </c>
      <c r="E58" s="14">
        <f>+'Combined Rate'!G67</f>
        <v>0.01</v>
      </c>
      <c r="F58" s="14">
        <f>+'Combined Rate'!I67</f>
        <v>0</v>
      </c>
      <c r="G58" s="14">
        <f>+'Combined Rate'!R67</f>
        <v>0.01</v>
      </c>
      <c r="H58" s="14">
        <f>+'Combined Rate'!S67</f>
        <v>0</v>
      </c>
      <c r="I58" s="14">
        <f>+'Combined Rate'!M67</f>
        <v>0</v>
      </c>
      <c r="J58" s="14">
        <f>+'Combined Rate'!H67</f>
        <v>2.5000000000000001E-3</v>
      </c>
      <c r="K58" s="14">
        <f>+'Combined Rate'!T67</f>
        <v>0</v>
      </c>
      <c r="L58" s="14">
        <f>+'Combined Rate'!W67</f>
        <v>0</v>
      </c>
      <c r="M58" s="14">
        <f>+'Combined Rate'!X67</f>
        <v>7.3499999999999996E-2</v>
      </c>
      <c r="N58" s="4">
        <f t="shared" si="2"/>
        <v>0</v>
      </c>
      <c r="O58" s="3" t="str">
        <f t="shared" si="3"/>
        <v>05</v>
      </c>
      <c r="P58" s="3" t="str">
        <f t="shared" si="4"/>
        <v/>
      </c>
      <c r="Q58" s="3" t="str">
        <f t="shared" si="5"/>
        <v/>
      </c>
      <c r="R58" s="4" t="str">
        <f t="shared" si="6"/>
        <v/>
      </c>
      <c r="S58" s="4">
        <f t="shared" si="0"/>
        <v>7.3499999999999996E-2</v>
      </c>
    </row>
    <row r="59" spans="1:19" x14ac:dyDescent="0.2">
      <c r="A59" s="8"/>
      <c r="B59" s="8"/>
      <c r="D59" s="14"/>
      <c r="E59" s="14"/>
      <c r="F59" s="14"/>
      <c r="G59" s="14"/>
      <c r="H59" s="14"/>
      <c r="I59" s="14"/>
      <c r="J59" s="14"/>
      <c r="K59" s="14"/>
      <c r="L59" s="14"/>
      <c r="M59" s="14"/>
      <c r="N59" s="4">
        <f t="shared" si="2"/>
        <v>0</v>
      </c>
      <c r="O59" s="3" t="str">
        <f t="shared" si="3"/>
        <v/>
      </c>
      <c r="P59" s="3" t="str">
        <f t="shared" si="4"/>
        <v/>
      </c>
      <c r="Q59" s="3" t="str">
        <f t="shared" si="5"/>
        <v/>
      </c>
      <c r="R59" s="4" t="str">
        <f t="shared" si="6"/>
        <v/>
      </c>
      <c r="S59" s="4" t="str">
        <f t="shared" si="0"/>
        <v/>
      </c>
    </row>
    <row r="60" spans="1:19" x14ac:dyDescent="0.2">
      <c r="A60" s="8" t="str">
        <f>+'Combined Rate'!A69</f>
        <v>Davis County</v>
      </c>
      <c r="B60" s="8" t="str">
        <f>+'Combined Rate'!C69</f>
        <v>06-000</v>
      </c>
      <c r="C60" s="3" t="str">
        <f t="shared" si="1"/>
        <v>06-000</v>
      </c>
      <c r="D60" s="14">
        <f>+'Combined Rate'!E69</f>
        <v>4.8500000000000001E-2</v>
      </c>
      <c r="E60" s="14">
        <f>+'Combined Rate'!G69</f>
        <v>0.01</v>
      </c>
      <c r="F60" s="14">
        <f>+'Combined Rate'!I69</f>
        <v>2.5000000000000001E-3</v>
      </c>
      <c r="G60" s="14">
        <f>+'Combined Rate'!R69</f>
        <v>0</v>
      </c>
      <c r="H60" s="14">
        <f>+'Combined Rate'!S69</f>
        <v>0</v>
      </c>
      <c r="I60" s="14">
        <f>+'Combined Rate'!M69</f>
        <v>0</v>
      </c>
      <c r="J60" s="14">
        <f>+'Combined Rate'!H69</f>
        <v>2.5000000000000001E-3</v>
      </c>
      <c r="K60" s="14">
        <f>+'Combined Rate'!T69</f>
        <v>0</v>
      </c>
      <c r="L60" s="14">
        <f>+'Combined Rate'!W69</f>
        <v>0</v>
      </c>
      <c r="M60" s="14">
        <f>+'Combined Rate'!X69</f>
        <v>7.1500000000000008E-2</v>
      </c>
      <c r="N60" s="4">
        <f t="shared" si="2"/>
        <v>7.1500000000000008E-2</v>
      </c>
      <c r="O60" s="3" t="str">
        <f t="shared" si="3"/>
        <v>06</v>
      </c>
      <c r="P60" s="3" t="str">
        <f t="shared" si="4"/>
        <v>06</v>
      </c>
      <c r="Q60" s="3" t="str">
        <f t="shared" si="5"/>
        <v>Davis County</v>
      </c>
      <c r="R60" s="4">
        <f t="shared" si="6"/>
        <v>7.1500000000000008E-2</v>
      </c>
      <c r="S60" s="4">
        <f t="shared" si="0"/>
        <v>7.1500000000000008E-2</v>
      </c>
    </row>
    <row r="61" spans="1:19" x14ac:dyDescent="0.2">
      <c r="A61" s="8" t="str">
        <f>+'Combined Rate'!A70</f>
        <v>Bountiful</v>
      </c>
      <c r="B61" s="8" t="str">
        <f>+'Combined Rate'!C70</f>
        <v>06-004</v>
      </c>
      <c r="C61" s="3" t="str">
        <f t="shared" si="1"/>
        <v>06-004</v>
      </c>
      <c r="D61" s="14">
        <f>+'Combined Rate'!E70</f>
        <v>4.8500000000000001E-2</v>
      </c>
      <c r="E61" s="14">
        <f>+'Combined Rate'!G70</f>
        <v>0.01</v>
      </c>
      <c r="F61" s="14">
        <f>+'Combined Rate'!I70</f>
        <v>2.5000000000000001E-3</v>
      </c>
      <c r="G61" s="14">
        <f>+'Combined Rate'!R70</f>
        <v>0</v>
      </c>
      <c r="H61" s="14">
        <f>+'Combined Rate'!S70</f>
        <v>1E-3</v>
      </c>
      <c r="I61" s="14">
        <f>+'Combined Rate'!M70</f>
        <v>0</v>
      </c>
      <c r="J61" s="14">
        <f>+'Combined Rate'!H70</f>
        <v>2.5000000000000001E-3</v>
      </c>
      <c r="K61" s="14">
        <f>+'Combined Rate'!T70</f>
        <v>0</v>
      </c>
      <c r="L61" s="14">
        <f>+'Combined Rate'!W70</f>
        <v>0</v>
      </c>
      <c r="M61" s="14">
        <f>+'Combined Rate'!X70</f>
        <v>7.2500000000000009E-2</v>
      </c>
      <c r="N61" s="4">
        <f t="shared" si="2"/>
        <v>0</v>
      </c>
      <c r="O61" s="3" t="str">
        <f t="shared" si="3"/>
        <v>06</v>
      </c>
      <c r="P61" s="3" t="str">
        <f t="shared" si="4"/>
        <v/>
      </c>
      <c r="Q61" s="3" t="str">
        <f t="shared" si="5"/>
        <v/>
      </c>
      <c r="R61" s="4" t="str">
        <f t="shared" si="6"/>
        <v/>
      </c>
      <c r="S61" s="4">
        <f t="shared" si="0"/>
        <v>7.1500000000000008E-2</v>
      </c>
    </row>
    <row r="62" spans="1:19" x14ac:dyDescent="0.2">
      <c r="A62" s="8" t="str">
        <f>+'Combined Rate'!A71</f>
        <v>Centerville</v>
      </c>
      <c r="B62" s="8" t="str">
        <f>+'Combined Rate'!C71</f>
        <v>06-006</v>
      </c>
      <c r="C62" s="3" t="str">
        <f t="shared" si="1"/>
        <v>06-006</v>
      </c>
      <c r="D62" s="14">
        <f>+'Combined Rate'!E71</f>
        <v>4.8500000000000001E-2</v>
      </c>
      <c r="E62" s="14">
        <f>+'Combined Rate'!G71</f>
        <v>0.01</v>
      </c>
      <c r="F62" s="14">
        <f>+'Combined Rate'!I71</f>
        <v>2.5000000000000001E-3</v>
      </c>
      <c r="G62" s="14">
        <f>+'Combined Rate'!R71</f>
        <v>0</v>
      </c>
      <c r="H62" s="14">
        <f>+'Combined Rate'!S71</f>
        <v>1E-3</v>
      </c>
      <c r="I62" s="14">
        <f>+'Combined Rate'!M71</f>
        <v>0</v>
      </c>
      <c r="J62" s="14">
        <f>+'Combined Rate'!H71</f>
        <v>2.5000000000000001E-3</v>
      </c>
      <c r="K62" s="14">
        <f>+'Combined Rate'!T71</f>
        <v>0</v>
      </c>
      <c r="L62" s="14">
        <f>+'Combined Rate'!W71</f>
        <v>0</v>
      </c>
      <c r="M62" s="14">
        <f>+'Combined Rate'!X71</f>
        <v>7.2500000000000009E-2</v>
      </c>
      <c r="N62" s="4">
        <f t="shared" si="2"/>
        <v>0</v>
      </c>
      <c r="O62" s="3" t="str">
        <f t="shared" si="3"/>
        <v>06</v>
      </c>
      <c r="P62" s="3" t="str">
        <f t="shared" si="4"/>
        <v/>
      </c>
      <c r="Q62" s="3" t="str">
        <f t="shared" si="5"/>
        <v/>
      </c>
      <c r="R62" s="4" t="str">
        <f t="shared" si="6"/>
        <v/>
      </c>
      <c r="S62" s="4">
        <f t="shared" si="0"/>
        <v>7.1500000000000008E-2</v>
      </c>
    </row>
    <row r="63" spans="1:19" x14ac:dyDescent="0.2">
      <c r="A63" s="8" t="str">
        <f>+'Combined Rate'!A72</f>
        <v>Clearfield</v>
      </c>
      <c r="B63" s="8" t="str">
        <f>+'Combined Rate'!C72</f>
        <v>06-008</v>
      </c>
      <c r="C63" s="3" t="str">
        <f t="shared" si="1"/>
        <v>06-008</v>
      </c>
      <c r="D63" s="14">
        <f>+'Combined Rate'!E72</f>
        <v>4.8500000000000001E-2</v>
      </c>
      <c r="E63" s="14">
        <f>+'Combined Rate'!G72</f>
        <v>0.01</v>
      </c>
      <c r="F63" s="14">
        <f>+'Combined Rate'!I72</f>
        <v>2.5000000000000001E-3</v>
      </c>
      <c r="G63" s="14">
        <f>+'Combined Rate'!R72</f>
        <v>0</v>
      </c>
      <c r="H63" s="14">
        <f>+'Combined Rate'!S72</f>
        <v>1E-3</v>
      </c>
      <c r="I63" s="14">
        <f>+'Combined Rate'!M72</f>
        <v>0</v>
      </c>
      <c r="J63" s="14">
        <f>+'Combined Rate'!H72</f>
        <v>2.5000000000000001E-3</v>
      </c>
      <c r="K63" s="14">
        <f>+'Combined Rate'!T72</f>
        <v>0</v>
      </c>
      <c r="L63" s="14">
        <f>+'Combined Rate'!W72</f>
        <v>0</v>
      </c>
      <c r="M63" s="14">
        <f>+'Combined Rate'!X72</f>
        <v>7.2500000000000009E-2</v>
      </c>
      <c r="N63" s="4">
        <f t="shared" si="2"/>
        <v>0</v>
      </c>
      <c r="O63" s="3" t="str">
        <f t="shared" si="3"/>
        <v>06</v>
      </c>
      <c r="P63" s="3" t="str">
        <f t="shared" si="4"/>
        <v/>
      </c>
      <c r="Q63" s="3" t="str">
        <f t="shared" si="5"/>
        <v/>
      </c>
      <c r="R63" s="4" t="str">
        <f t="shared" si="6"/>
        <v/>
      </c>
      <c r="S63" s="4">
        <f t="shared" si="0"/>
        <v>7.1500000000000008E-2</v>
      </c>
    </row>
    <row r="64" spans="1:19" x14ac:dyDescent="0.2">
      <c r="A64" s="8" t="str">
        <f>+'Combined Rate'!A73</f>
        <v>Fruit Heights</v>
      </c>
      <c r="B64" s="8" t="str">
        <f>+'Combined Rate'!C73</f>
        <v>06-010</v>
      </c>
      <c r="C64" s="3" t="str">
        <f t="shared" si="1"/>
        <v>06-000</v>
      </c>
      <c r="D64" s="14">
        <f>+'Combined Rate'!E73</f>
        <v>4.8500000000000001E-2</v>
      </c>
      <c r="E64" s="14">
        <f>+'Combined Rate'!G73</f>
        <v>0.01</v>
      </c>
      <c r="F64" s="14">
        <f>+'Combined Rate'!I73</f>
        <v>2.5000000000000001E-3</v>
      </c>
      <c r="G64" s="14">
        <f>+'Combined Rate'!R73</f>
        <v>0</v>
      </c>
      <c r="H64" s="14">
        <f>+'Combined Rate'!S73</f>
        <v>0</v>
      </c>
      <c r="I64" s="14">
        <f>+'Combined Rate'!M73</f>
        <v>0</v>
      </c>
      <c r="J64" s="14">
        <f>+'Combined Rate'!H73</f>
        <v>2.5000000000000001E-3</v>
      </c>
      <c r="K64" s="14">
        <f>+'Combined Rate'!T73</f>
        <v>0</v>
      </c>
      <c r="L64" s="14">
        <f>+'Combined Rate'!W73</f>
        <v>0</v>
      </c>
      <c r="M64" s="14">
        <f>+'Combined Rate'!X73</f>
        <v>7.1500000000000008E-2</v>
      </c>
      <c r="N64" s="4">
        <f t="shared" si="2"/>
        <v>0</v>
      </c>
      <c r="O64" s="3" t="str">
        <f t="shared" si="3"/>
        <v>06</v>
      </c>
      <c r="P64" s="3" t="str">
        <f t="shared" si="4"/>
        <v/>
      </c>
      <c r="Q64" s="3" t="str">
        <f t="shared" si="5"/>
        <v/>
      </c>
      <c r="R64" s="4" t="str">
        <f t="shared" si="6"/>
        <v/>
      </c>
      <c r="S64" s="4">
        <f t="shared" si="0"/>
        <v>7.1500000000000008E-2</v>
      </c>
    </row>
    <row r="65" spans="1:19" x14ac:dyDescent="0.2">
      <c r="A65" s="8" t="str">
        <f>+'Combined Rate'!A74</f>
        <v>Farmington</v>
      </c>
      <c r="B65" s="8" t="str">
        <f>+'Combined Rate'!C74</f>
        <v>06-017</v>
      </c>
      <c r="C65" s="3" t="str">
        <f t="shared" si="1"/>
        <v>06-017</v>
      </c>
      <c r="D65" s="14">
        <f>+'Combined Rate'!E74</f>
        <v>4.8500000000000001E-2</v>
      </c>
      <c r="E65" s="14">
        <f>+'Combined Rate'!G74</f>
        <v>0.01</v>
      </c>
      <c r="F65" s="14">
        <f>+'Combined Rate'!I74</f>
        <v>2.5000000000000001E-3</v>
      </c>
      <c r="G65" s="14">
        <f>+'Combined Rate'!R74</f>
        <v>0</v>
      </c>
      <c r="H65" s="14">
        <f>+'Combined Rate'!S74</f>
        <v>1E-3</v>
      </c>
      <c r="I65" s="14">
        <f>+'Combined Rate'!M74</f>
        <v>0</v>
      </c>
      <c r="J65" s="14">
        <f>+'Combined Rate'!H74</f>
        <v>2.5000000000000001E-3</v>
      </c>
      <c r="K65" s="14">
        <f>+'Combined Rate'!T74</f>
        <v>0</v>
      </c>
      <c r="L65" s="14">
        <f>+'Combined Rate'!W74</f>
        <v>0</v>
      </c>
      <c r="M65" s="14">
        <f>+'Combined Rate'!X74</f>
        <v>7.2500000000000009E-2</v>
      </c>
      <c r="N65" s="4">
        <f t="shared" si="2"/>
        <v>0</v>
      </c>
      <c r="O65" s="3" t="str">
        <f t="shared" si="3"/>
        <v>06</v>
      </c>
      <c r="P65" s="3" t="str">
        <f t="shared" si="4"/>
        <v/>
      </c>
      <c r="Q65" s="3" t="str">
        <f t="shared" si="5"/>
        <v/>
      </c>
      <c r="R65" s="4" t="str">
        <f t="shared" si="6"/>
        <v/>
      </c>
      <c r="S65" s="4">
        <f t="shared" si="0"/>
        <v>7.1500000000000008E-2</v>
      </c>
    </row>
    <row r="66" spans="1:19" x14ac:dyDescent="0.2">
      <c r="A66" s="8" t="str">
        <f>+'Combined Rate'!A75</f>
        <v>Kaysville</v>
      </c>
      <c r="B66" s="8" t="str">
        <f>+'Combined Rate'!C75</f>
        <v>06-026</v>
      </c>
      <c r="C66" s="3" t="str">
        <f t="shared" si="1"/>
        <v>06-000</v>
      </c>
      <c r="D66" s="14">
        <f>+'Combined Rate'!E75</f>
        <v>4.8500000000000001E-2</v>
      </c>
      <c r="E66" s="14">
        <f>+'Combined Rate'!G75</f>
        <v>0.01</v>
      </c>
      <c r="F66" s="14">
        <f>+'Combined Rate'!I75</f>
        <v>2.5000000000000001E-3</v>
      </c>
      <c r="G66" s="14">
        <f>+'Combined Rate'!R75</f>
        <v>0</v>
      </c>
      <c r="H66" s="14">
        <f>+'Combined Rate'!S75</f>
        <v>0</v>
      </c>
      <c r="I66" s="14">
        <f>+'Combined Rate'!M75</f>
        <v>0</v>
      </c>
      <c r="J66" s="14">
        <f>+'Combined Rate'!H75</f>
        <v>2.5000000000000001E-3</v>
      </c>
      <c r="K66" s="14">
        <f>+'Combined Rate'!T75</f>
        <v>0</v>
      </c>
      <c r="L66" s="14">
        <f>+'Combined Rate'!W75</f>
        <v>0</v>
      </c>
      <c r="M66" s="14">
        <f>+'Combined Rate'!X75</f>
        <v>7.1500000000000008E-2</v>
      </c>
      <c r="N66" s="4">
        <f t="shared" si="2"/>
        <v>0</v>
      </c>
      <c r="O66" s="3" t="str">
        <f t="shared" si="3"/>
        <v>06</v>
      </c>
      <c r="P66" s="3" t="str">
        <f t="shared" si="4"/>
        <v/>
      </c>
      <c r="Q66" s="3" t="str">
        <f t="shared" si="5"/>
        <v/>
      </c>
      <c r="R66" s="4" t="str">
        <f t="shared" si="6"/>
        <v/>
      </c>
      <c r="S66" s="4">
        <f t="shared" si="0"/>
        <v>7.1500000000000008E-2</v>
      </c>
    </row>
    <row r="67" spans="1:19" x14ac:dyDescent="0.2">
      <c r="A67" s="8" t="str">
        <f>+'Combined Rate'!A76</f>
        <v>Layton</v>
      </c>
      <c r="B67" s="8" t="str">
        <f>+'Combined Rate'!C76</f>
        <v>06-030</v>
      </c>
      <c r="C67" s="3" t="str">
        <f t="shared" si="1"/>
        <v>06-030</v>
      </c>
      <c r="D67" s="14">
        <f>+'Combined Rate'!E76</f>
        <v>4.8500000000000001E-2</v>
      </c>
      <c r="E67" s="14">
        <f>+'Combined Rate'!G76</f>
        <v>0.01</v>
      </c>
      <c r="F67" s="14">
        <f>+'Combined Rate'!I76</f>
        <v>2.5000000000000001E-3</v>
      </c>
      <c r="G67" s="14">
        <f>+'Combined Rate'!R76</f>
        <v>0</v>
      </c>
      <c r="H67" s="14">
        <f>+'Combined Rate'!S76</f>
        <v>1E-3</v>
      </c>
      <c r="I67" s="14">
        <f>+'Combined Rate'!M76</f>
        <v>0</v>
      </c>
      <c r="J67" s="14">
        <f>+'Combined Rate'!H76</f>
        <v>2.5000000000000001E-3</v>
      </c>
      <c r="K67" s="14">
        <f>+'Combined Rate'!T76</f>
        <v>0</v>
      </c>
      <c r="L67" s="14">
        <f>+'Combined Rate'!W76</f>
        <v>0</v>
      </c>
      <c r="M67" s="14">
        <f>+'Combined Rate'!X76</f>
        <v>7.2500000000000009E-2</v>
      </c>
      <c r="N67" s="4">
        <f t="shared" si="2"/>
        <v>0</v>
      </c>
      <c r="O67" s="3" t="str">
        <f t="shared" si="3"/>
        <v>06</v>
      </c>
      <c r="P67" s="3" t="str">
        <f t="shared" si="4"/>
        <v/>
      </c>
      <c r="Q67" s="3" t="str">
        <f t="shared" si="5"/>
        <v/>
      </c>
      <c r="R67" s="4" t="str">
        <f t="shared" si="6"/>
        <v/>
      </c>
      <c r="S67" s="4">
        <f t="shared" si="0"/>
        <v>7.1500000000000008E-2</v>
      </c>
    </row>
    <row r="68" spans="1:19" x14ac:dyDescent="0.2">
      <c r="A68" s="8" t="str">
        <f>+'Combined Rate'!A77</f>
        <v>North Salt Lake</v>
      </c>
      <c r="B68" s="8" t="str">
        <f>+'Combined Rate'!C77</f>
        <v>06-035</v>
      </c>
      <c r="C68" s="3" t="str">
        <f t="shared" si="1"/>
        <v>06-035</v>
      </c>
      <c r="D68" s="14">
        <f>+'Combined Rate'!E77</f>
        <v>4.8500000000000001E-2</v>
      </c>
      <c r="E68" s="14">
        <f>+'Combined Rate'!G77</f>
        <v>0.01</v>
      </c>
      <c r="F68" s="14">
        <f>+'Combined Rate'!I77</f>
        <v>2.5000000000000001E-3</v>
      </c>
      <c r="G68" s="14">
        <f>+'Combined Rate'!R77</f>
        <v>0</v>
      </c>
      <c r="H68" s="14">
        <f>+'Combined Rate'!S77</f>
        <v>1E-3</v>
      </c>
      <c r="I68" s="14">
        <f>+'Combined Rate'!M77</f>
        <v>0</v>
      </c>
      <c r="J68" s="14">
        <f>+'Combined Rate'!H77</f>
        <v>2.5000000000000001E-3</v>
      </c>
      <c r="K68" s="14">
        <f>+'Combined Rate'!T77</f>
        <v>0</v>
      </c>
      <c r="L68" s="14">
        <f>+'Combined Rate'!W77</f>
        <v>0</v>
      </c>
      <c r="M68" s="14">
        <f>+'Combined Rate'!X77</f>
        <v>7.2500000000000009E-2</v>
      </c>
      <c r="N68" s="4">
        <f t="shared" si="2"/>
        <v>0</v>
      </c>
      <c r="O68" s="3" t="str">
        <f t="shared" si="3"/>
        <v>06</v>
      </c>
      <c r="P68" s="3" t="str">
        <f t="shared" si="4"/>
        <v/>
      </c>
      <c r="Q68" s="3" t="str">
        <f t="shared" si="5"/>
        <v/>
      </c>
      <c r="R68" s="4" t="str">
        <f t="shared" si="6"/>
        <v/>
      </c>
      <c r="S68" s="4">
        <f t="shared" ref="S68:S132" si="7">INDEX($P$4:$R$326,MATCH(O68,$P$4:$P$326,0),3)</f>
        <v>7.1500000000000008E-2</v>
      </c>
    </row>
    <row r="69" spans="1:19" x14ac:dyDescent="0.2">
      <c r="A69" s="8" t="str">
        <f>+'Combined Rate'!A78</f>
        <v>South Weber</v>
      </c>
      <c r="B69" s="8" t="str">
        <f>+'Combined Rate'!C78</f>
        <v>06-045</v>
      </c>
      <c r="C69" s="3" t="str">
        <f t="shared" ref="C69:C138" si="8">IF(M69=S69,LEFT(B69,3)&amp;"000",B69)</f>
        <v>06-000</v>
      </c>
      <c r="D69" s="14">
        <f>+'Combined Rate'!E78</f>
        <v>4.8500000000000001E-2</v>
      </c>
      <c r="E69" s="14">
        <f>+'Combined Rate'!G78</f>
        <v>0.01</v>
      </c>
      <c r="F69" s="14">
        <f>+'Combined Rate'!I78</f>
        <v>2.5000000000000001E-3</v>
      </c>
      <c r="G69" s="14">
        <f>+'Combined Rate'!R78</f>
        <v>0</v>
      </c>
      <c r="H69" s="14">
        <f>+'Combined Rate'!S78</f>
        <v>0</v>
      </c>
      <c r="I69" s="14">
        <f>+'Combined Rate'!M78</f>
        <v>0</v>
      </c>
      <c r="J69" s="14">
        <f>+'Combined Rate'!H78</f>
        <v>2.5000000000000001E-3</v>
      </c>
      <c r="K69" s="14">
        <f>+'Combined Rate'!T78</f>
        <v>0</v>
      </c>
      <c r="L69" s="14">
        <f>+'Combined Rate'!W78</f>
        <v>0</v>
      </c>
      <c r="M69" s="14">
        <f>+'Combined Rate'!X78</f>
        <v>7.1500000000000008E-2</v>
      </c>
      <c r="N69" s="4">
        <f t="shared" ref="N69:N138" si="9">IF(RIGHT(B69,3)="000",M69,0)</f>
        <v>0</v>
      </c>
      <c r="O69" s="3" t="str">
        <f t="shared" ref="O69:O138" si="10">LEFT(B69,2)</f>
        <v>06</v>
      </c>
      <c r="P69" s="3" t="str">
        <f t="shared" ref="P69:P138" si="11">IF(N69&lt;&gt;0,LEFT(B69,2),"")</f>
        <v/>
      </c>
      <c r="Q69" s="3" t="str">
        <f t="shared" ref="Q69:Q138" si="12">IF(N69&lt;&gt;0,A69,"")</f>
        <v/>
      </c>
      <c r="R69" s="4" t="str">
        <f t="shared" ref="R69:R138" si="13">IF(N69&lt;&gt;0,N69,"")</f>
        <v/>
      </c>
      <c r="S69" s="4">
        <f t="shared" si="7"/>
        <v>7.1500000000000008E-2</v>
      </c>
    </row>
    <row r="70" spans="1:19" x14ac:dyDescent="0.2">
      <c r="A70" s="8" t="str">
        <f>+'Combined Rate'!A79</f>
        <v>Sunset</v>
      </c>
      <c r="B70" s="8" t="str">
        <f>+'Combined Rate'!C79</f>
        <v>06-048</v>
      </c>
      <c r="C70" s="3" t="str">
        <f t="shared" si="8"/>
        <v>06-000</v>
      </c>
      <c r="D70" s="14">
        <f>+'Combined Rate'!E79</f>
        <v>4.8500000000000001E-2</v>
      </c>
      <c r="E70" s="14">
        <f>+'Combined Rate'!G79</f>
        <v>0.01</v>
      </c>
      <c r="F70" s="14">
        <f>+'Combined Rate'!I79</f>
        <v>2.5000000000000001E-3</v>
      </c>
      <c r="G70" s="14">
        <f>+'Combined Rate'!R79</f>
        <v>0</v>
      </c>
      <c r="H70" s="14">
        <f>+'Combined Rate'!S79</f>
        <v>0</v>
      </c>
      <c r="I70" s="14">
        <f>+'Combined Rate'!M79</f>
        <v>0</v>
      </c>
      <c r="J70" s="14">
        <f>+'Combined Rate'!H79</f>
        <v>2.5000000000000001E-3</v>
      </c>
      <c r="K70" s="14">
        <f>+'Combined Rate'!T79</f>
        <v>0</v>
      </c>
      <c r="L70" s="14">
        <f>+'Combined Rate'!W79</f>
        <v>0</v>
      </c>
      <c r="M70" s="14">
        <f>+'Combined Rate'!X79</f>
        <v>7.1500000000000008E-2</v>
      </c>
      <c r="N70" s="4">
        <f t="shared" si="9"/>
        <v>0</v>
      </c>
      <c r="O70" s="3" t="str">
        <f t="shared" si="10"/>
        <v>06</v>
      </c>
      <c r="P70" s="3" t="str">
        <f t="shared" si="11"/>
        <v/>
      </c>
      <c r="Q70" s="3" t="str">
        <f t="shared" si="12"/>
        <v/>
      </c>
      <c r="R70" s="4" t="str">
        <f t="shared" si="13"/>
        <v/>
      </c>
      <c r="S70" s="4">
        <f t="shared" si="7"/>
        <v>7.1500000000000008E-2</v>
      </c>
    </row>
    <row r="71" spans="1:19" x14ac:dyDescent="0.2">
      <c r="A71" s="8" t="str">
        <f>+'Combined Rate'!A80</f>
        <v>Syracuse</v>
      </c>
      <c r="B71" s="8" t="str">
        <f>+'Combined Rate'!C80</f>
        <v>06-049</v>
      </c>
      <c r="C71" s="3" t="str">
        <f t="shared" si="8"/>
        <v>06-049</v>
      </c>
      <c r="D71" s="14">
        <f>+'Combined Rate'!E80</f>
        <v>4.8500000000000001E-2</v>
      </c>
      <c r="E71" s="14">
        <f>+'Combined Rate'!G80</f>
        <v>0.01</v>
      </c>
      <c r="F71" s="14">
        <f>+'Combined Rate'!I80</f>
        <v>2.5000000000000001E-3</v>
      </c>
      <c r="G71" s="14">
        <f>+'Combined Rate'!R80</f>
        <v>0</v>
      </c>
      <c r="H71" s="14">
        <f>+'Combined Rate'!S80</f>
        <v>1E-3</v>
      </c>
      <c r="I71" s="14">
        <f>+'Combined Rate'!M80</f>
        <v>0</v>
      </c>
      <c r="J71" s="14">
        <f>+'Combined Rate'!H80</f>
        <v>2.5000000000000001E-3</v>
      </c>
      <c r="K71" s="14">
        <f>+'Combined Rate'!T80</f>
        <v>0</v>
      </c>
      <c r="L71" s="14">
        <f>+'Combined Rate'!W80</f>
        <v>0</v>
      </c>
      <c r="M71" s="14">
        <f>+'Combined Rate'!X80</f>
        <v>7.2500000000000009E-2</v>
      </c>
      <c r="N71" s="4">
        <f t="shared" si="9"/>
        <v>0</v>
      </c>
      <c r="O71" s="3" t="str">
        <f t="shared" si="10"/>
        <v>06</v>
      </c>
      <c r="P71" s="3" t="str">
        <f t="shared" si="11"/>
        <v/>
      </c>
      <c r="Q71" s="3" t="str">
        <f t="shared" si="12"/>
        <v/>
      </c>
      <c r="R71" s="4" t="str">
        <f t="shared" si="13"/>
        <v/>
      </c>
      <c r="S71" s="4">
        <f t="shared" si="7"/>
        <v>7.1500000000000008E-2</v>
      </c>
    </row>
    <row r="72" spans="1:19" x14ac:dyDescent="0.2">
      <c r="A72" s="8" t="str">
        <f>+'Combined Rate'!A81</f>
        <v>West Point</v>
      </c>
      <c r="B72" s="8" t="str">
        <f>+'Combined Rate'!C81</f>
        <v>06-056</v>
      </c>
      <c r="C72" s="3" t="str">
        <f t="shared" si="8"/>
        <v>06-000</v>
      </c>
      <c r="D72" s="14">
        <f>+'Combined Rate'!E81</f>
        <v>4.8500000000000001E-2</v>
      </c>
      <c r="E72" s="14">
        <f>+'Combined Rate'!G81</f>
        <v>0.01</v>
      </c>
      <c r="F72" s="14">
        <f>+'Combined Rate'!I81</f>
        <v>2.5000000000000001E-3</v>
      </c>
      <c r="G72" s="14">
        <f>+'Combined Rate'!R81</f>
        <v>0</v>
      </c>
      <c r="H72" s="14">
        <f>+'Combined Rate'!S81</f>
        <v>0</v>
      </c>
      <c r="I72" s="14">
        <f>+'Combined Rate'!M81</f>
        <v>0</v>
      </c>
      <c r="J72" s="14">
        <f>+'Combined Rate'!H81</f>
        <v>2.5000000000000001E-3</v>
      </c>
      <c r="K72" s="14">
        <f>+'Combined Rate'!T81</f>
        <v>0</v>
      </c>
      <c r="L72" s="14">
        <f>+'Combined Rate'!W81</f>
        <v>0</v>
      </c>
      <c r="M72" s="14">
        <f>+'Combined Rate'!X81</f>
        <v>7.1500000000000008E-2</v>
      </c>
      <c r="N72" s="4">
        <f t="shared" si="9"/>
        <v>0</v>
      </c>
      <c r="O72" s="3" t="str">
        <f t="shared" si="10"/>
        <v>06</v>
      </c>
      <c r="P72" s="3" t="str">
        <f t="shared" si="11"/>
        <v/>
      </c>
      <c r="Q72" s="3" t="str">
        <f t="shared" si="12"/>
        <v/>
      </c>
      <c r="R72" s="4" t="str">
        <f t="shared" si="13"/>
        <v/>
      </c>
      <c r="S72" s="4">
        <f t="shared" si="7"/>
        <v>7.1500000000000008E-2</v>
      </c>
    </row>
    <row r="73" spans="1:19" x14ac:dyDescent="0.2">
      <c r="A73" s="8" t="str">
        <f>+'Combined Rate'!A82</f>
        <v>Woods Cross</v>
      </c>
      <c r="B73" s="8" t="str">
        <f>+'Combined Rate'!C82</f>
        <v>06-057</v>
      </c>
      <c r="C73" s="3" t="str">
        <f t="shared" si="8"/>
        <v>06-057</v>
      </c>
      <c r="D73" s="14">
        <f>+'Combined Rate'!E82</f>
        <v>4.8500000000000001E-2</v>
      </c>
      <c r="E73" s="14">
        <f>+'Combined Rate'!G82</f>
        <v>0.01</v>
      </c>
      <c r="F73" s="14">
        <f>+'Combined Rate'!I82</f>
        <v>2.5000000000000001E-3</v>
      </c>
      <c r="G73" s="14">
        <f>+'Combined Rate'!R82</f>
        <v>0</v>
      </c>
      <c r="H73" s="14">
        <f>+'Combined Rate'!S82</f>
        <v>1E-3</v>
      </c>
      <c r="I73" s="14">
        <f>+'Combined Rate'!M82</f>
        <v>0</v>
      </c>
      <c r="J73" s="14">
        <f>+'Combined Rate'!H82</f>
        <v>2.5000000000000001E-3</v>
      </c>
      <c r="K73" s="14">
        <f>+'Combined Rate'!T82</f>
        <v>0</v>
      </c>
      <c r="L73" s="14">
        <f>+'Combined Rate'!W82</f>
        <v>0</v>
      </c>
      <c r="M73" s="14">
        <f>+'Combined Rate'!X82</f>
        <v>7.2500000000000009E-2</v>
      </c>
      <c r="N73" s="4">
        <f t="shared" si="9"/>
        <v>0</v>
      </c>
      <c r="O73" s="3" t="str">
        <f t="shared" si="10"/>
        <v>06</v>
      </c>
      <c r="P73" s="3" t="str">
        <f t="shared" si="11"/>
        <v/>
      </c>
      <c r="Q73" s="3" t="str">
        <f t="shared" si="12"/>
        <v/>
      </c>
      <c r="R73" s="4" t="str">
        <f t="shared" si="13"/>
        <v/>
      </c>
      <c r="S73" s="4">
        <f t="shared" si="7"/>
        <v>7.1500000000000008E-2</v>
      </c>
    </row>
    <row r="74" spans="1:19" x14ac:dyDescent="0.2">
      <c r="A74" s="8" t="str">
        <f>+'Combined Rate'!A83</f>
        <v>Clinton</v>
      </c>
      <c r="B74" s="8" t="str">
        <f>+'Combined Rate'!C83</f>
        <v>06-059</v>
      </c>
      <c r="C74" s="3" t="str">
        <f t="shared" si="8"/>
        <v>06-000</v>
      </c>
      <c r="D74" s="14">
        <f>+'Combined Rate'!E83</f>
        <v>4.8500000000000001E-2</v>
      </c>
      <c r="E74" s="14">
        <f>+'Combined Rate'!G83</f>
        <v>0.01</v>
      </c>
      <c r="F74" s="14">
        <f>+'Combined Rate'!I83</f>
        <v>2.5000000000000001E-3</v>
      </c>
      <c r="G74" s="14">
        <f>+'Combined Rate'!R83</f>
        <v>0</v>
      </c>
      <c r="H74" s="14">
        <f>+'Combined Rate'!S83</f>
        <v>0</v>
      </c>
      <c r="I74" s="14">
        <f>+'Combined Rate'!M83</f>
        <v>0</v>
      </c>
      <c r="J74" s="14">
        <f>+'Combined Rate'!H83</f>
        <v>2.5000000000000001E-3</v>
      </c>
      <c r="K74" s="14">
        <f>+'Combined Rate'!T83</f>
        <v>0</v>
      </c>
      <c r="L74" s="14">
        <f>+'Combined Rate'!W83</f>
        <v>0</v>
      </c>
      <c r="M74" s="14">
        <f>+'Combined Rate'!X83</f>
        <v>7.1500000000000008E-2</v>
      </c>
      <c r="N74" s="4">
        <f t="shared" si="9"/>
        <v>0</v>
      </c>
      <c r="O74" s="3" t="str">
        <f t="shared" si="10"/>
        <v>06</v>
      </c>
      <c r="P74" s="3" t="str">
        <f t="shared" si="11"/>
        <v/>
      </c>
      <c r="Q74" s="3" t="str">
        <f t="shared" si="12"/>
        <v/>
      </c>
      <c r="R74" s="4" t="str">
        <f t="shared" si="13"/>
        <v/>
      </c>
      <c r="S74" s="4">
        <f t="shared" si="7"/>
        <v>7.1500000000000008E-2</v>
      </c>
    </row>
    <row r="75" spans="1:19" x14ac:dyDescent="0.2">
      <c r="A75" s="8" t="str">
        <f>+'Combined Rate'!A84</f>
        <v>West Bountiful</v>
      </c>
      <c r="B75" s="8" t="str">
        <f>+'Combined Rate'!C84</f>
        <v>06-061</v>
      </c>
      <c r="C75" s="3" t="str">
        <f t="shared" si="8"/>
        <v>06-061</v>
      </c>
      <c r="D75" s="14">
        <f>+'Combined Rate'!E84</f>
        <v>4.8500000000000001E-2</v>
      </c>
      <c r="E75" s="14">
        <f>+'Combined Rate'!G84</f>
        <v>0.01</v>
      </c>
      <c r="F75" s="14">
        <f>+'Combined Rate'!I84</f>
        <v>2.5000000000000001E-3</v>
      </c>
      <c r="G75" s="14">
        <f>+'Combined Rate'!R84</f>
        <v>0</v>
      </c>
      <c r="H75" s="14">
        <f>+'Combined Rate'!S84</f>
        <v>1E-3</v>
      </c>
      <c r="I75" s="14">
        <f>+'Combined Rate'!M84</f>
        <v>0</v>
      </c>
      <c r="J75" s="14">
        <f>+'Combined Rate'!H84</f>
        <v>2.5000000000000001E-3</v>
      </c>
      <c r="K75" s="14">
        <f>+'Combined Rate'!T84</f>
        <v>0</v>
      </c>
      <c r="L75" s="14">
        <f>+'Combined Rate'!W84</f>
        <v>0</v>
      </c>
      <c r="M75" s="14">
        <f>+'Combined Rate'!X84</f>
        <v>7.2500000000000009E-2</v>
      </c>
      <c r="N75" s="4">
        <f t="shared" si="9"/>
        <v>0</v>
      </c>
      <c r="O75" s="3" t="str">
        <f t="shared" si="10"/>
        <v>06</v>
      </c>
      <c r="P75" s="3" t="str">
        <f t="shared" si="11"/>
        <v/>
      </c>
      <c r="Q75" s="3" t="str">
        <f t="shared" si="12"/>
        <v/>
      </c>
      <c r="R75" s="4" t="str">
        <f t="shared" si="13"/>
        <v/>
      </c>
      <c r="S75" s="4">
        <f t="shared" si="7"/>
        <v>7.1500000000000008E-2</v>
      </c>
    </row>
    <row r="76" spans="1:19" x14ac:dyDescent="0.2">
      <c r="A76" s="8" t="str">
        <f>+'Combined Rate'!A85</f>
        <v>Falcon Hill Davis</v>
      </c>
      <c r="B76" s="8" t="str">
        <f>+'Combined Rate'!C85</f>
        <v>06-300</v>
      </c>
      <c r="C76" s="3" t="str">
        <f t="shared" si="8"/>
        <v>06-000</v>
      </c>
      <c r="D76" s="14">
        <f>+'Combined Rate'!E85</f>
        <v>4.8500000000000001E-2</v>
      </c>
      <c r="E76" s="14">
        <f>+'Combined Rate'!G85</f>
        <v>0.01</v>
      </c>
      <c r="F76" s="14">
        <f>+'Combined Rate'!I85</f>
        <v>2.5000000000000001E-3</v>
      </c>
      <c r="G76" s="14">
        <f>+'Combined Rate'!R85</f>
        <v>0</v>
      </c>
      <c r="H76" s="14">
        <f>+'Combined Rate'!S85</f>
        <v>0</v>
      </c>
      <c r="I76" s="14">
        <f>+'Combined Rate'!M85</f>
        <v>0</v>
      </c>
      <c r="J76" s="14">
        <f>+'Combined Rate'!H85</f>
        <v>2.5000000000000001E-3</v>
      </c>
      <c r="K76" s="14">
        <f>+'Combined Rate'!T85</f>
        <v>0</v>
      </c>
      <c r="L76" s="14">
        <f>+'Combined Rate'!W85</f>
        <v>0</v>
      </c>
      <c r="M76" s="14">
        <f>+'Combined Rate'!X85</f>
        <v>7.1500000000000008E-2</v>
      </c>
      <c r="N76" s="4">
        <f t="shared" si="9"/>
        <v>0</v>
      </c>
      <c r="O76" s="3" t="str">
        <f t="shared" si="10"/>
        <v>06</v>
      </c>
      <c r="P76" s="3" t="str">
        <f t="shared" si="11"/>
        <v/>
      </c>
      <c r="Q76" s="3" t="str">
        <f t="shared" si="12"/>
        <v/>
      </c>
      <c r="R76" s="4" t="str">
        <f t="shared" si="13"/>
        <v/>
      </c>
      <c r="S76" s="4">
        <f t="shared" si="7"/>
        <v>7.1500000000000008E-2</v>
      </c>
    </row>
    <row r="77" spans="1:19" x14ac:dyDescent="0.2">
      <c r="A77" s="8" t="str">
        <f>+'Combined Rate'!A86</f>
        <v>Falcon Hill Clearfield</v>
      </c>
      <c r="B77" s="8" t="str">
        <f>+'Combined Rate'!C86</f>
        <v>06-301</v>
      </c>
      <c r="C77" s="3" t="str">
        <f>IF(M77=S77,LEFT(B77,3)&amp;"000",B77)</f>
        <v>06-000</v>
      </c>
      <c r="D77" s="14">
        <f>+'Combined Rate'!E86</f>
        <v>4.8500000000000001E-2</v>
      </c>
      <c r="E77" s="14">
        <f>+'Combined Rate'!G86</f>
        <v>0.01</v>
      </c>
      <c r="F77" s="14">
        <f>+'Combined Rate'!I86</f>
        <v>2.5000000000000001E-3</v>
      </c>
      <c r="G77" s="14">
        <f>+'Combined Rate'!R86</f>
        <v>0</v>
      </c>
      <c r="H77" s="14">
        <f>+'Combined Rate'!S86</f>
        <v>0</v>
      </c>
      <c r="I77" s="14">
        <f>+'Combined Rate'!M86</f>
        <v>0</v>
      </c>
      <c r="J77" s="14">
        <f>+'Combined Rate'!H86</f>
        <v>2.5000000000000001E-3</v>
      </c>
      <c r="K77" s="14">
        <f>+'Combined Rate'!T86</f>
        <v>0</v>
      </c>
      <c r="L77" s="14">
        <f>+'Combined Rate'!W86</f>
        <v>0</v>
      </c>
      <c r="M77" s="14">
        <f>+'Combined Rate'!X86</f>
        <v>7.1500000000000008E-2</v>
      </c>
      <c r="N77" s="4">
        <f>IF(RIGHT(B77,3)="000",M77,0)</f>
        <v>0</v>
      </c>
      <c r="O77" s="3" t="str">
        <f>LEFT(B77,2)</f>
        <v>06</v>
      </c>
      <c r="P77" s="3" t="str">
        <f>IF(N77&lt;&gt;0,LEFT(B77,2),"")</f>
        <v/>
      </c>
      <c r="Q77" s="3" t="str">
        <f>IF(N77&lt;&gt;0,A77,"")</f>
        <v/>
      </c>
      <c r="R77" s="4" t="str">
        <f>IF(N77&lt;&gt;0,N77,"")</f>
        <v/>
      </c>
      <c r="S77" s="4">
        <f t="shared" si="7"/>
        <v>7.1500000000000008E-2</v>
      </c>
    </row>
    <row r="78" spans="1:19" x14ac:dyDescent="0.2">
      <c r="A78" s="8" t="str">
        <f>+'Combined Rate'!A87</f>
        <v>Falcon Hill Sunset</v>
      </c>
      <c r="B78" s="8" t="str">
        <f>+'Combined Rate'!C87</f>
        <v>06-302</v>
      </c>
      <c r="C78" s="3" t="str">
        <f>IF(M78=S78,LEFT(B78,3)&amp;"000",B78)</f>
        <v>06-000</v>
      </c>
      <c r="D78" s="14">
        <f>+'Combined Rate'!E87</f>
        <v>4.8500000000000001E-2</v>
      </c>
      <c r="E78" s="14">
        <f>+'Combined Rate'!G87</f>
        <v>0.01</v>
      </c>
      <c r="F78" s="14">
        <f>+'Combined Rate'!I87</f>
        <v>2.5000000000000001E-3</v>
      </c>
      <c r="G78" s="14">
        <f>+'Combined Rate'!R87</f>
        <v>0</v>
      </c>
      <c r="H78" s="14">
        <f>+'Combined Rate'!S87</f>
        <v>0</v>
      </c>
      <c r="I78" s="14">
        <f>+'Combined Rate'!M87</f>
        <v>0</v>
      </c>
      <c r="J78" s="14">
        <f>+'Combined Rate'!H87</f>
        <v>2.5000000000000001E-3</v>
      </c>
      <c r="K78" s="14">
        <f>+'Combined Rate'!T87</f>
        <v>0</v>
      </c>
      <c r="L78" s="14">
        <f>+'Combined Rate'!W87</f>
        <v>0</v>
      </c>
      <c r="M78" s="14">
        <f>+'Combined Rate'!X87</f>
        <v>7.1500000000000008E-2</v>
      </c>
      <c r="N78" s="4">
        <f>IF(RIGHT(B78,3)="000",M78,0)</f>
        <v>0</v>
      </c>
      <c r="O78" s="3" t="str">
        <f>LEFT(B78,2)</f>
        <v>06</v>
      </c>
      <c r="P78" s="3" t="str">
        <f>IF(N78&lt;&gt;0,LEFT(B78,2),"")</f>
        <v/>
      </c>
      <c r="Q78" s="3" t="str">
        <f>IF(N78&lt;&gt;0,A78,"")</f>
        <v/>
      </c>
      <c r="R78" s="4" t="str">
        <f>IF(N78&lt;&gt;0,N78,"")</f>
        <v/>
      </c>
      <c r="S78" s="4">
        <f t="shared" si="7"/>
        <v>7.1500000000000008E-2</v>
      </c>
    </row>
    <row r="79" spans="1:19" x14ac:dyDescent="0.2">
      <c r="A79" s="8"/>
      <c r="B79" s="8"/>
      <c r="D79" s="14"/>
      <c r="E79" s="14"/>
      <c r="F79" s="14"/>
      <c r="G79" s="14"/>
      <c r="H79" s="14"/>
      <c r="I79" s="14"/>
      <c r="J79" s="14"/>
      <c r="K79" s="14"/>
      <c r="L79" s="14"/>
      <c r="M79" s="14"/>
      <c r="N79" s="4">
        <f t="shared" si="9"/>
        <v>0</v>
      </c>
      <c r="O79" s="3" t="str">
        <f t="shared" si="10"/>
        <v/>
      </c>
      <c r="P79" s="3" t="str">
        <f t="shared" si="11"/>
        <v/>
      </c>
      <c r="Q79" s="3" t="str">
        <f t="shared" si="12"/>
        <v/>
      </c>
      <c r="R79" s="4" t="str">
        <f t="shared" si="13"/>
        <v/>
      </c>
      <c r="S79" s="4" t="str">
        <f t="shared" si="7"/>
        <v/>
      </c>
    </row>
    <row r="80" spans="1:19" x14ac:dyDescent="0.2">
      <c r="A80" s="8" t="str">
        <f>+'Combined Rate'!A89</f>
        <v>Duchesne County</v>
      </c>
      <c r="B80" s="8" t="str">
        <f>+'Combined Rate'!C89</f>
        <v>07-000</v>
      </c>
      <c r="C80" s="3" t="str">
        <f t="shared" si="8"/>
        <v>07-000</v>
      </c>
      <c r="D80" s="14">
        <f>+'Combined Rate'!E89</f>
        <v>4.8500000000000001E-2</v>
      </c>
      <c r="E80" s="14">
        <f>+'Combined Rate'!G89</f>
        <v>0.01</v>
      </c>
      <c r="F80" s="14">
        <f>+'Combined Rate'!I89</f>
        <v>0</v>
      </c>
      <c r="G80" s="14">
        <f>+'Combined Rate'!R89</f>
        <v>0</v>
      </c>
      <c r="H80" s="14">
        <f>+'Combined Rate'!S89</f>
        <v>0</v>
      </c>
      <c r="I80" s="14">
        <f>+'Combined Rate'!M89</f>
        <v>0</v>
      </c>
      <c r="J80" s="14">
        <f>+'Combined Rate'!H89</f>
        <v>2.5000000000000001E-3</v>
      </c>
      <c r="K80" s="14">
        <f>+'Combined Rate'!T89</f>
        <v>0</v>
      </c>
      <c r="L80" s="14">
        <f>+'Combined Rate'!W89</f>
        <v>0</v>
      </c>
      <c r="M80" s="14">
        <f>+'Combined Rate'!X89</f>
        <v>6.3500000000000001E-2</v>
      </c>
      <c r="N80" s="4">
        <f t="shared" si="9"/>
        <v>6.3500000000000001E-2</v>
      </c>
      <c r="O80" s="3" t="str">
        <f t="shared" si="10"/>
        <v>07</v>
      </c>
      <c r="P80" s="3" t="str">
        <f t="shared" si="11"/>
        <v>07</v>
      </c>
      <c r="Q80" s="3" t="str">
        <f t="shared" si="12"/>
        <v>Duchesne County</v>
      </c>
      <c r="R80" s="4">
        <f t="shared" si="13"/>
        <v>6.3500000000000001E-2</v>
      </c>
      <c r="S80" s="4">
        <f t="shared" si="7"/>
        <v>6.3500000000000001E-2</v>
      </c>
    </row>
    <row r="81" spans="1:19" x14ac:dyDescent="0.2">
      <c r="A81" s="8" t="str">
        <f>+'Combined Rate'!A90</f>
        <v>Altamont</v>
      </c>
      <c r="B81" s="8" t="str">
        <f>+'Combined Rate'!C90</f>
        <v>07-001</v>
      </c>
      <c r="C81" s="3" t="str">
        <f t="shared" si="8"/>
        <v>07-000</v>
      </c>
      <c r="D81" s="14">
        <f>+'Combined Rate'!E90</f>
        <v>4.8500000000000001E-2</v>
      </c>
      <c r="E81" s="14">
        <f>+'Combined Rate'!G90</f>
        <v>0.01</v>
      </c>
      <c r="F81" s="14">
        <f>+'Combined Rate'!I90</f>
        <v>0</v>
      </c>
      <c r="G81" s="14">
        <f>+'Combined Rate'!R90</f>
        <v>0</v>
      </c>
      <c r="H81" s="14">
        <f>+'Combined Rate'!S90</f>
        <v>0</v>
      </c>
      <c r="I81" s="14">
        <f>+'Combined Rate'!M90</f>
        <v>0</v>
      </c>
      <c r="J81" s="14">
        <f>+'Combined Rate'!H90</f>
        <v>2.5000000000000001E-3</v>
      </c>
      <c r="K81" s="14">
        <f>+'Combined Rate'!T90</f>
        <v>0</v>
      </c>
      <c r="L81" s="14">
        <f>+'Combined Rate'!W90</f>
        <v>0</v>
      </c>
      <c r="M81" s="14">
        <f>+'Combined Rate'!X90</f>
        <v>6.3500000000000001E-2</v>
      </c>
      <c r="N81" s="4">
        <f t="shared" si="9"/>
        <v>0</v>
      </c>
      <c r="O81" s="3" t="str">
        <f t="shared" si="10"/>
        <v>07</v>
      </c>
      <c r="P81" s="3" t="str">
        <f t="shared" si="11"/>
        <v/>
      </c>
      <c r="Q81" s="3" t="str">
        <f t="shared" si="12"/>
        <v/>
      </c>
      <c r="R81" s="4" t="str">
        <f t="shared" si="13"/>
        <v/>
      </c>
      <c r="S81" s="4">
        <f t="shared" si="7"/>
        <v>6.3500000000000001E-2</v>
      </c>
    </row>
    <row r="82" spans="1:19" x14ac:dyDescent="0.2">
      <c r="A82" s="8" t="str">
        <f>+'Combined Rate'!A91</f>
        <v>Duchesne City</v>
      </c>
      <c r="B82" s="8" t="str">
        <f>+'Combined Rate'!C91</f>
        <v>07-008</v>
      </c>
      <c r="C82" s="3" t="str">
        <f t="shared" si="8"/>
        <v>07-008</v>
      </c>
      <c r="D82" s="14">
        <f>+'Combined Rate'!E91</f>
        <v>4.8500000000000001E-2</v>
      </c>
      <c r="E82" s="14">
        <f>+'Combined Rate'!G91</f>
        <v>0.01</v>
      </c>
      <c r="F82" s="14">
        <f>+'Combined Rate'!I91</f>
        <v>0</v>
      </c>
      <c r="G82" s="14">
        <f>+'Combined Rate'!R91</f>
        <v>0</v>
      </c>
      <c r="H82" s="14">
        <f>+'Combined Rate'!S91</f>
        <v>1E-3</v>
      </c>
      <c r="I82" s="14">
        <f>+'Combined Rate'!M91</f>
        <v>0</v>
      </c>
      <c r="J82" s="14">
        <f>+'Combined Rate'!H91</f>
        <v>2.5000000000000001E-3</v>
      </c>
      <c r="K82" s="14">
        <f>+'Combined Rate'!T91</f>
        <v>0</v>
      </c>
      <c r="L82" s="14">
        <f>+'Combined Rate'!W91</f>
        <v>0</v>
      </c>
      <c r="M82" s="14">
        <f>+'Combined Rate'!X91</f>
        <v>6.4500000000000002E-2</v>
      </c>
      <c r="N82" s="4">
        <f t="shared" si="9"/>
        <v>0</v>
      </c>
      <c r="O82" s="3" t="str">
        <f t="shared" si="10"/>
        <v>07</v>
      </c>
      <c r="P82" s="3" t="str">
        <f t="shared" si="11"/>
        <v/>
      </c>
      <c r="Q82" s="3" t="str">
        <f t="shared" si="12"/>
        <v/>
      </c>
      <c r="R82" s="4" t="str">
        <f t="shared" si="13"/>
        <v/>
      </c>
      <c r="S82" s="4">
        <f t="shared" si="7"/>
        <v>6.3500000000000001E-2</v>
      </c>
    </row>
    <row r="83" spans="1:19" x14ac:dyDescent="0.2">
      <c r="A83" s="8" t="str">
        <f>+'Combined Rate'!A92</f>
        <v>Myton</v>
      </c>
      <c r="B83" s="8" t="str">
        <f>+'Combined Rate'!C92</f>
        <v>07-017</v>
      </c>
      <c r="C83" s="3" t="str">
        <f t="shared" si="8"/>
        <v>07-000</v>
      </c>
      <c r="D83" s="14">
        <f>+'Combined Rate'!E92</f>
        <v>4.8500000000000001E-2</v>
      </c>
      <c r="E83" s="14">
        <f>+'Combined Rate'!G92</f>
        <v>0.01</v>
      </c>
      <c r="F83" s="14">
        <f>+'Combined Rate'!I92</f>
        <v>0</v>
      </c>
      <c r="G83" s="14">
        <f>+'Combined Rate'!R92</f>
        <v>0</v>
      </c>
      <c r="H83" s="14">
        <f>+'Combined Rate'!S92</f>
        <v>0</v>
      </c>
      <c r="I83" s="14">
        <f>+'Combined Rate'!M92</f>
        <v>0</v>
      </c>
      <c r="J83" s="14">
        <f>+'Combined Rate'!H92</f>
        <v>2.5000000000000001E-3</v>
      </c>
      <c r="K83" s="14">
        <f>+'Combined Rate'!T92</f>
        <v>0</v>
      </c>
      <c r="L83" s="14">
        <f>+'Combined Rate'!W92</f>
        <v>0</v>
      </c>
      <c r="M83" s="14">
        <f>+'Combined Rate'!X92</f>
        <v>6.3500000000000001E-2</v>
      </c>
      <c r="N83" s="4">
        <f t="shared" si="9"/>
        <v>0</v>
      </c>
      <c r="O83" s="3" t="str">
        <f t="shared" si="10"/>
        <v>07</v>
      </c>
      <c r="P83" s="3" t="str">
        <f t="shared" si="11"/>
        <v/>
      </c>
      <c r="Q83" s="3" t="str">
        <f t="shared" si="12"/>
        <v/>
      </c>
      <c r="R83" s="4" t="str">
        <f t="shared" si="13"/>
        <v/>
      </c>
      <c r="S83" s="4">
        <f t="shared" si="7"/>
        <v>6.3500000000000001E-2</v>
      </c>
    </row>
    <row r="84" spans="1:19" x14ac:dyDescent="0.2">
      <c r="A84" s="8" t="str">
        <f>+'Combined Rate'!A93</f>
        <v>Roosevelt</v>
      </c>
      <c r="B84" s="8" t="str">
        <f>+'Combined Rate'!C93</f>
        <v>07-019</v>
      </c>
      <c r="C84" s="3" t="str">
        <f t="shared" si="8"/>
        <v>07-019</v>
      </c>
      <c r="D84" s="14">
        <f>+'Combined Rate'!E93</f>
        <v>4.8500000000000001E-2</v>
      </c>
      <c r="E84" s="14">
        <f>+'Combined Rate'!G93</f>
        <v>0.01</v>
      </c>
      <c r="F84" s="14">
        <f>+'Combined Rate'!I93</f>
        <v>0</v>
      </c>
      <c r="G84" s="14">
        <f>+'Combined Rate'!R93</f>
        <v>0</v>
      </c>
      <c r="H84" s="14">
        <f>+'Combined Rate'!S93</f>
        <v>1E-3</v>
      </c>
      <c r="I84" s="14">
        <f>+'Combined Rate'!M93</f>
        <v>3.0000000000000001E-3</v>
      </c>
      <c r="J84" s="14">
        <f>+'Combined Rate'!H93</f>
        <v>2.5000000000000001E-3</v>
      </c>
      <c r="K84" s="14">
        <f>+'Combined Rate'!T93</f>
        <v>0</v>
      </c>
      <c r="L84" s="14">
        <f>+'Combined Rate'!W93</f>
        <v>0</v>
      </c>
      <c r="M84" s="14">
        <f>+'Combined Rate'!X93</f>
        <v>6.7500000000000004E-2</v>
      </c>
      <c r="N84" s="4">
        <f t="shared" si="9"/>
        <v>0</v>
      </c>
      <c r="O84" s="3" t="str">
        <f t="shared" si="10"/>
        <v>07</v>
      </c>
      <c r="P84" s="3" t="str">
        <f t="shared" si="11"/>
        <v/>
      </c>
      <c r="Q84" s="3" t="str">
        <f t="shared" si="12"/>
        <v/>
      </c>
      <c r="R84" s="4" t="str">
        <f t="shared" si="13"/>
        <v/>
      </c>
      <c r="S84" s="4">
        <f t="shared" si="7"/>
        <v>6.3500000000000001E-2</v>
      </c>
    </row>
    <row r="85" spans="1:19" x14ac:dyDescent="0.2">
      <c r="A85" s="8" t="str">
        <f>+'Combined Rate'!A94</f>
        <v>Tabiona</v>
      </c>
      <c r="B85" s="8" t="str">
        <f>+'Combined Rate'!C94</f>
        <v>07-020</v>
      </c>
      <c r="C85" s="3" t="str">
        <f t="shared" si="8"/>
        <v>07-000</v>
      </c>
      <c r="D85" s="14">
        <f>+'Combined Rate'!E94</f>
        <v>4.8500000000000001E-2</v>
      </c>
      <c r="E85" s="14">
        <f>+'Combined Rate'!G94</f>
        <v>0.01</v>
      </c>
      <c r="F85" s="14">
        <f>+'Combined Rate'!I94</f>
        <v>0</v>
      </c>
      <c r="G85" s="14">
        <f>+'Combined Rate'!R94</f>
        <v>0</v>
      </c>
      <c r="H85" s="14">
        <f>+'Combined Rate'!S94</f>
        <v>0</v>
      </c>
      <c r="I85" s="14">
        <f>+'Combined Rate'!M94</f>
        <v>0</v>
      </c>
      <c r="J85" s="14">
        <f>+'Combined Rate'!H94</f>
        <v>2.5000000000000001E-3</v>
      </c>
      <c r="K85" s="14">
        <f>+'Combined Rate'!T94</f>
        <v>0</v>
      </c>
      <c r="L85" s="14">
        <f>+'Combined Rate'!W94</f>
        <v>0</v>
      </c>
      <c r="M85" s="14">
        <f>+'Combined Rate'!X94</f>
        <v>6.3500000000000001E-2</v>
      </c>
      <c r="N85" s="4">
        <f t="shared" si="9"/>
        <v>0</v>
      </c>
      <c r="O85" s="3" t="str">
        <f t="shared" si="10"/>
        <v>07</v>
      </c>
      <c r="P85" s="3" t="str">
        <f t="shared" si="11"/>
        <v/>
      </c>
      <c r="Q85" s="3" t="str">
        <f t="shared" si="12"/>
        <v/>
      </c>
      <c r="R85" s="4" t="str">
        <f t="shared" si="13"/>
        <v/>
      </c>
      <c r="S85" s="4">
        <f t="shared" si="7"/>
        <v>6.3500000000000001E-2</v>
      </c>
    </row>
    <row r="86" spans="1:19" x14ac:dyDescent="0.2">
      <c r="A86" s="8"/>
      <c r="B86" s="8"/>
      <c r="D86" s="14"/>
      <c r="E86" s="14"/>
      <c r="F86" s="14"/>
      <c r="G86" s="14"/>
      <c r="H86" s="14"/>
      <c r="I86" s="14"/>
      <c r="J86" s="14"/>
      <c r="K86" s="14"/>
      <c r="L86" s="14"/>
      <c r="M86" s="14"/>
      <c r="N86" s="4">
        <f t="shared" si="9"/>
        <v>0</v>
      </c>
      <c r="O86" s="3" t="str">
        <f t="shared" si="10"/>
        <v/>
      </c>
      <c r="P86" s="3" t="str">
        <f t="shared" si="11"/>
        <v/>
      </c>
      <c r="Q86" s="3" t="str">
        <f t="shared" si="12"/>
        <v/>
      </c>
      <c r="R86" s="4" t="str">
        <f t="shared" si="13"/>
        <v/>
      </c>
      <c r="S86" s="4" t="str">
        <f t="shared" si="7"/>
        <v/>
      </c>
    </row>
    <row r="87" spans="1:19" x14ac:dyDescent="0.2">
      <c r="A87" s="8" t="str">
        <f>+'Combined Rate'!A96</f>
        <v>Emery County</v>
      </c>
      <c r="B87" s="8" t="str">
        <f>+'Combined Rate'!C96</f>
        <v>08-000</v>
      </c>
      <c r="C87" s="3" t="str">
        <f t="shared" si="8"/>
        <v>08-000</v>
      </c>
      <c r="D87" s="14">
        <f>+'Combined Rate'!E96</f>
        <v>4.8500000000000001E-2</v>
      </c>
      <c r="E87" s="14">
        <f>+'Combined Rate'!G96</f>
        <v>0.01</v>
      </c>
      <c r="F87" s="14">
        <f>+'Combined Rate'!I96</f>
        <v>0</v>
      </c>
      <c r="G87" s="14">
        <f>+'Combined Rate'!R96</f>
        <v>0</v>
      </c>
      <c r="H87" s="14">
        <f>+'Combined Rate'!S96</f>
        <v>0</v>
      </c>
      <c r="I87" s="14">
        <f>+'Combined Rate'!M96</f>
        <v>0</v>
      </c>
      <c r="J87" s="14">
        <f>+'Combined Rate'!H96</f>
        <v>2.5000000000000001E-3</v>
      </c>
      <c r="K87" s="14">
        <f>+'Combined Rate'!T96</f>
        <v>0</v>
      </c>
      <c r="L87" s="14">
        <f>+'Combined Rate'!W96</f>
        <v>0</v>
      </c>
      <c r="M87" s="14">
        <f>+'Combined Rate'!X96</f>
        <v>6.3500000000000001E-2</v>
      </c>
      <c r="N87" s="4">
        <f t="shared" si="9"/>
        <v>6.3500000000000001E-2</v>
      </c>
      <c r="O87" s="3" t="str">
        <f t="shared" si="10"/>
        <v>08</v>
      </c>
      <c r="P87" s="3" t="str">
        <f t="shared" si="11"/>
        <v>08</v>
      </c>
      <c r="Q87" s="3" t="str">
        <f t="shared" si="12"/>
        <v>Emery County</v>
      </c>
      <c r="R87" s="4">
        <f t="shared" si="13"/>
        <v>6.3500000000000001E-2</v>
      </c>
      <c r="S87" s="4">
        <f t="shared" si="7"/>
        <v>6.3500000000000001E-2</v>
      </c>
    </row>
    <row r="88" spans="1:19" x14ac:dyDescent="0.2">
      <c r="A88" s="8" t="str">
        <f>+'Combined Rate'!A97</f>
        <v>Castle Dale</v>
      </c>
      <c r="B88" s="8" t="str">
        <f>+'Combined Rate'!C97</f>
        <v>08-001</v>
      </c>
      <c r="C88" s="3" t="str">
        <f t="shared" si="8"/>
        <v>08-000</v>
      </c>
      <c r="D88" s="14">
        <f>+'Combined Rate'!E97</f>
        <v>4.8500000000000001E-2</v>
      </c>
      <c r="E88" s="14">
        <f>+'Combined Rate'!G97</f>
        <v>0.01</v>
      </c>
      <c r="F88" s="14">
        <f>+'Combined Rate'!I97</f>
        <v>0</v>
      </c>
      <c r="G88" s="14">
        <f>+'Combined Rate'!R97</f>
        <v>0</v>
      </c>
      <c r="H88" s="14">
        <f>+'Combined Rate'!S97</f>
        <v>0</v>
      </c>
      <c r="I88" s="14">
        <f>+'Combined Rate'!M97</f>
        <v>0</v>
      </c>
      <c r="J88" s="14">
        <f>+'Combined Rate'!H97</f>
        <v>2.5000000000000001E-3</v>
      </c>
      <c r="K88" s="14">
        <f>+'Combined Rate'!T97</f>
        <v>0</v>
      </c>
      <c r="L88" s="14">
        <f>+'Combined Rate'!W97</f>
        <v>0</v>
      </c>
      <c r="M88" s="14">
        <f>+'Combined Rate'!X97</f>
        <v>6.3500000000000001E-2</v>
      </c>
      <c r="N88" s="4">
        <f t="shared" si="9"/>
        <v>0</v>
      </c>
      <c r="O88" s="3" t="str">
        <f t="shared" si="10"/>
        <v>08</v>
      </c>
      <c r="P88" s="3" t="str">
        <f t="shared" si="11"/>
        <v/>
      </c>
      <c r="Q88" s="3" t="str">
        <f t="shared" si="12"/>
        <v/>
      </c>
      <c r="R88" s="4" t="str">
        <f t="shared" si="13"/>
        <v/>
      </c>
      <c r="S88" s="4">
        <f t="shared" si="7"/>
        <v>6.3500000000000001E-2</v>
      </c>
    </row>
    <row r="89" spans="1:19" x14ac:dyDescent="0.2">
      <c r="A89" s="8" t="str">
        <f>+'Combined Rate'!A98</f>
        <v>Clawson</v>
      </c>
      <c r="B89" s="8" t="str">
        <f>+'Combined Rate'!C98</f>
        <v>08-003</v>
      </c>
      <c r="C89" s="3" t="str">
        <f t="shared" si="8"/>
        <v>08-000</v>
      </c>
      <c r="D89" s="14">
        <f>+'Combined Rate'!E98</f>
        <v>4.8500000000000001E-2</v>
      </c>
      <c r="E89" s="14">
        <f>+'Combined Rate'!G98</f>
        <v>0.01</v>
      </c>
      <c r="F89" s="14">
        <f>+'Combined Rate'!I98</f>
        <v>0</v>
      </c>
      <c r="G89" s="14">
        <f>+'Combined Rate'!R98</f>
        <v>0</v>
      </c>
      <c r="H89" s="14">
        <f>+'Combined Rate'!S98</f>
        <v>0</v>
      </c>
      <c r="I89" s="14">
        <f>+'Combined Rate'!M98</f>
        <v>0</v>
      </c>
      <c r="J89" s="14">
        <f>+'Combined Rate'!H98</f>
        <v>2.5000000000000001E-3</v>
      </c>
      <c r="K89" s="14">
        <f>+'Combined Rate'!T98</f>
        <v>0</v>
      </c>
      <c r="L89" s="14">
        <f>+'Combined Rate'!W98</f>
        <v>0</v>
      </c>
      <c r="M89" s="14">
        <f>+'Combined Rate'!X98</f>
        <v>6.3500000000000001E-2</v>
      </c>
      <c r="N89" s="4">
        <f t="shared" si="9"/>
        <v>0</v>
      </c>
      <c r="O89" s="3" t="str">
        <f t="shared" si="10"/>
        <v>08</v>
      </c>
      <c r="P89" s="3" t="str">
        <f t="shared" si="11"/>
        <v/>
      </c>
      <c r="Q89" s="3" t="str">
        <f t="shared" si="12"/>
        <v/>
      </c>
      <c r="R89" s="4" t="str">
        <f t="shared" si="13"/>
        <v/>
      </c>
      <c r="S89" s="4">
        <f t="shared" si="7"/>
        <v>6.3500000000000001E-2</v>
      </c>
    </row>
    <row r="90" spans="1:19" x14ac:dyDescent="0.2">
      <c r="A90" s="8" t="str">
        <f>+'Combined Rate'!A99</f>
        <v>Cleveland</v>
      </c>
      <c r="B90" s="8" t="str">
        <f>+'Combined Rate'!C99</f>
        <v>08-004</v>
      </c>
      <c r="C90" s="3" t="str">
        <f t="shared" si="8"/>
        <v>08-000</v>
      </c>
      <c r="D90" s="14">
        <f>+'Combined Rate'!E99</f>
        <v>4.8500000000000001E-2</v>
      </c>
      <c r="E90" s="14">
        <f>+'Combined Rate'!G99</f>
        <v>0.01</v>
      </c>
      <c r="F90" s="14">
        <f>+'Combined Rate'!I99</f>
        <v>0</v>
      </c>
      <c r="G90" s="14">
        <f>+'Combined Rate'!R99</f>
        <v>0</v>
      </c>
      <c r="H90" s="14">
        <f>+'Combined Rate'!S99</f>
        <v>0</v>
      </c>
      <c r="I90" s="14">
        <f>+'Combined Rate'!M99</f>
        <v>0</v>
      </c>
      <c r="J90" s="14">
        <f>+'Combined Rate'!H99</f>
        <v>2.5000000000000001E-3</v>
      </c>
      <c r="K90" s="14">
        <f>+'Combined Rate'!T99</f>
        <v>0</v>
      </c>
      <c r="L90" s="14">
        <f>+'Combined Rate'!W99</f>
        <v>0</v>
      </c>
      <c r="M90" s="14">
        <f>+'Combined Rate'!X99</f>
        <v>6.3500000000000001E-2</v>
      </c>
      <c r="N90" s="4">
        <f t="shared" si="9"/>
        <v>0</v>
      </c>
      <c r="O90" s="3" t="str">
        <f t="shared" si="10"/>
        <v>08</v>
      </c>
      <c r="P90" s="3" t="str">
        <f t="shared" si="11"/>
        <v/>
      </c>
      <c r="Q90" s="3" t="str">
        <f t="shared" si="12"/>
        <v/>
      </c>
      <c r="R90" s="4" t="str">
        <f t="shared" si="13"/>
        <v/>
      </c>
      <c r="S90" s="4">
        <f t="shared" si="7"/>
        <v>6.3500000000000001E-2</v>
      </c>
    </row>
    <row r="91" spans="1:19" x14ac:dyDescent="0.2">
      <c r="A91" s="8" t="str">
        <f>+'Combined Rate'!A100</f>
        <v>Elmo</v>
      </c>
      <c r="B91" s="8" t="str">
        <f>+'Combined Rate'!C100</f>
        <v>08-007</v>
      </c>
      <c r="C91" s="3" t="str">
        <f t="shared" si="8"/>
        <v>08-000</v>
      </c>
      <c r="D91" s="14">
        <f>+'Combined Rate'!E100</f>
        <v>4.8500000000000001E-2</v>
      </c>
      <c r="E91" s="14">
        <f>+'Combined Rate'!G100</f>
        <v>0.01</v>
      </c>
      <c r="F91" s="14">
        <f>+'Combined Rate'!I100</f>
        <v>0</v>
      </c>
      <c r="G91" s="14">
        <f>+'Combined Rate'!R100</f>
        <v>0</v>
      </c>
      <c r="H91" s="14">
        <f>+'Combined Rate'!S100</f>
        <v>0</v>
      </c>
      <c r="I91" s="14">
        <f>+'Combined Rate'!M100</f>
        <v>0</v>
      </c>
      <c r="J91" s="14">
        <f>+'Combined Rate'!H100</f>
        <v>2.5000000000000001E-3</v>
      </c>
      <c r="K91" s="14">
        <f>+'Combined Rate'!T100</f>
        <v>0</v>
      </c>
      <c r="L91" s="14">
        <f>+'Combined Rate'!W100</f>
        <v>0</v>
      </c>
      <c r="M91" s="14">
        <f>+'Combined Rate'!X100</f>
        <v>6.3500000000000001E-2</v>
      </c>
      <c r="N91" s="4">
        <f t="shared" si="9"/>
        <v>0</v>
      </c>
      <c r="O91" s="3" t="str">
        <f t="shared" si="10"/>
        <v>08</v>
      </c>
      <c r="P91" s="3" t="str">
        <f t="shared" si="11"/>
        <v/>
      </c>
      <c r="Q91" s="3" t="str">
        <f t="shared" si="12"/>
        <v/>
      </c>
      <c r="R91" s="4" t="str">
        <f t="shared" si="13"/>
        <v/>
      </c>
      <c r="S91" s="4">
        <f t="shared" si="7"/>
        <v>6.3500000000000001E-2</v>
      </c>
    </row>
    <row r="92" spans="1:19" x14ac:dyDescent="0.2">
      <c r="A92" s="8" t="str">
        <f>+'Combined Rate'!A101</f>
        <v>Emery City</v>
      </c>
      <c r="B92" s="8" t="str">
        <f>+'Combined Rate'!C101</f>
        <v>08-008</v>
      </c>
      <c r="C92" s="3" t="str">
        <f t="shared" si="8"/>
        <v>08-000</v>
      </c>
      <c r="D92" s="14">
        <f>+'Combined Rate'!E101</f>
        <v>4.8500000000000001E-2</v>
      </c>
      <c r="E92" s="14">
        <f>+'Combined Rate'!G101</f>
        <v>0.01</v>
      </c>
      <c r="F92" s="14">
        <f>+'Combined Rate'!I101</f>
        <v>0</v>
      </c>
      <c r="G92" s="14">
        <f>+'Combined Rate'!R101</f>
        <v>0</v>
      </c>
      <c r="H92" s="14">
        <f>+'Combined Rate'!S101</f>
        <v>0</v>
      </c>
      <c r="I92" s="14">
        <f>+'Combined Rate'!M101</f>
        <v>0</v>
      </c>
      <c r="J92" s="14">
        <f>+'Combined Rate'!H101</f>
        <v>2.5000000000000001E-3</v>
      </c>
      <c r="K92" s="14">
        <f>+'Combined Rate'!T101</f>
        <v>0</v>
      </c>
      <c r="L92" s="14">
        <f>+'Combined Rate'!W101</f>
        <v>0</v>
      </c>
      <c r="M92" s="14">
        <f>+'Combined Rate'!X101</f>
        <v>6.3500000000000001E-2</v>
      </c>
      <c r="N92" s="4">
        <f t="shared" si="9"/>
        <v>0</v>
      </c>
      <c r="O92" s="3" t="str">
        <f t="shared" si="10"/>
        <v>08</v>
      </c>
      <c r="P92" s="3" t="str">
        <f t="shared" si="11"/>
        <v/>
      </c>
      <c r="Q92" s="3" t="str">
        <f t="shared" si="12"/>
        <v/>
      </c>
      <c r="R92" s="4" t="str">
        <f t="shared" si="13"/>
        <v/>
      </c>
      <c r="S92" s="4">
        <f t="shared" si="7"/>
        <v>6.3500000000000001E-2</v>
      </c>
    </row>
    <row r="93" spans="1:19" x14ac:dyDescent="0.2">
      <c r="A93" s="8" t="str">
        <f>+'Combined Rate'!A102</f>
        <v>Ferron</v>
      </c>
      <c r="B93" s="8" t="str">
        <f>+'Combined Rate'!C102</f>
        <v>08-009</v>
      </c>
      <c r="C93" s="3" t="str">
        <f t="shared" si="8"/>
        <v>08-000</v>
      </c>
      <c r="D93" s="14">
        <f>+'Combined Rate'!E102</f>
        <v>4.8500000000000001E-2</v>
      </c>
      <c r="E93" s="14">
        <f>+'Combined Rate'!G102</f>
        <v>0.01</v>
      </c>
      <c r="F93" s="14">
        <f>+'Combined Rate'!I102</f>
        <v>0</v>
      </c>
      <c r="G93" s="14">
        <f>+'Combined Rate'!R102</f>
        <v>0</v>
      </c>
      <c r="H93" s="14">
        <f>+'Combined Rate'!S102</f>
        <v>0</v>
      </c>
      <c r="I93" s="14">
        <f>+'Combined Rate'!M102</f>
        <v>0</v>
      </c>
      <c r="J93" s="14">
        <f>+'Combined Rate'!H102</f>
        <v>2.5000000000000001E-3</v>
      </c>
      <c r="K93" s="14">
        <f>+'Combined Rate'!T102</f>
        <v>0</v>
      </c>
      <c r="L93" s="14">
        <f>+'Combined Rate'!W102</f>
        <v>0</v>
      </c>
      <c r="M93" s="14">
        <f>+'Combined Rate'!X102</f>
        <v>6.3500000000000001E-2</v>
      </c>
      <c r="N93" s="4">
        <f t="shared" si="9"/>
        <v>0</v>
      </c>
      <c r="O93" s="3" t="str">
        <f t="shared" si="10"/>
        <v>08</v>
      </c>
      <c r="P93" s="3" t="str">
        <f t="shared" si="11"/>
        <v/>
      </c>
      <c r="Q93" s="3" t="str">
        <f t="shared" si="12"/>
        <v/>
      </c>
      <c r="R93" s="4" t="str">
        <f t="shared" si="13"/>
        <v/>
      </c>
      <c r="S93" s="4">
        <f t="shared" si="7"/>
        <v>6.3500000000000001E-2</v>
      </c>
    </row>
    <row r="94" spans="1:19" x14ac:dyDescent="0.2">
      <c r="A94" s="8" t="str">
        <f>+'Combined Rate'!A103</f>
        <v>Green River</v>
      </c>
      <c r="B94" s="8" t="str">
        <f>+'Combined Rate'!C103</f>
        <v>08-011</v>
      </c>
      <c r="C94" s="3" t="str">
        <f t="shared" si="8"/>
        <v>08-011</v>
      </c>
      <c r="D94" s="14">
        <f>+'Combined Rate'!E103</f>
        <v>4.8500000000000001E-2</v>
      </c>
      <c r="E94" s="14">
        <f>+'Combined Rate'!G103</f>
        <v>0.01</v>
      </c>
      <c r="F94" s="14">
        <f>+'Combined Rate'!I103</f>
        <v>0</v>
      </c>
      <c r="G94" s="14">
        <f>+'Combined Rate'!R103</f>
        <v>0</v>
      </c>
      <c r="H94" s="14">
        <f>+'Combined Rate'!S103</f>
        <v>1E-3</v>
      </c>
      <c r="I94" s="14">
        <f>+'Combined Rate'!M103</f>
        <v>3.0000000000000001E-3</v>
      </c>
      <c r="J94" s="14">
        <f>+'Combined Rate'!H103</f>
        <v>2.5000000000000001E-3</v>
      </c>
      <c r="K94" s="14">
        <f>+'Combined Rate'!T103</f>
        <v>0</v>
      </c>
      <c r="L94" s="14">
        <f>+'Combined Rate'!W103</f>
        <v>0</v>
      </c>
      <c r="M94" s="14">
        <f>+'Combined Rate'!X103</f>
        <v>8.2500000000000004E-2</v>
      </c>
      <c r="N94" s="4">
        <f t="shared" si="9"/>
        <v>0</v>
      </c>
      <c r="O94" s="3" t="str">
        <f t="shared" si="10"/>
        <v>08</v>
      </c>
      <c r="P94" s="3" t="str">
        <f t="shared" si="11"/>
        <v/>
      </c>
      <c r="Q94" s="3" t="str">
        <f t="shared" si="12"/>
        <v/>
      </c>
      <c r="R94" s="4" t="str">
        <f t="shared" si="13"/>
        <v/>
      </c>
      <c r="S94" s="4">
        <f t="shared" si="7"/>
        <v>6.3500000000000001E-2</v>
      </c>
    </row>
    <row r="95" spans="1:19" x14ac:dyDescent="0.2">
      <c r="A95" s="8" t="str">
        <f>+'Combined Rate'!A104</f>
        <v>Huntington</v>
      </c>
      <c r="B95" s="8" t="str">
        <f>+'Combined Rate'!C104</f>
        <v>08-012</v>
      </c>
      <c r="C95" s="3" t="str">
        <f t="shared" si="8"/>
        <v>08-000</v>
      </c>
      <c r="D95" s="14">
        <f>+'Combined Rate'!E104</f>
        <v>4.8500000000000001E-2</v>
      </c>
      <c r="E95" s="14">
        <f>+'Combined Rate'!G104</f>
        <v>0.01</v>
      </c>
      <c r="F95" s="14">
        <f>+'Combined Rate'!I104</f>
        <v>0</v>
      </c>
      <c r="G95" s="14">
        <f>+'Combined Rate'!R104</f>
        <v>0</v>
      </c>
      <c r="H95" s="14">
        <f>+'Combined Rate'!S104</f>
        <v>0</v>
      </c>
      <c r="I95" s="14">
        <f>+'Combined Rate'!M104</f>
        <v>0</v>
      </c>
      <c r="J95" s="14">
        <f>+'Combined Rate'!H104</f>
        <v>2.5000000000000001E-3</v>
      </c>
      <c r="K95" s="14">
        <f>+'Combined Rate'!T104</f>
        <v>0</v>
      </c>
      <c r="L95" s="14">
        <f>+'Combined Rate'!W104</f>
        <v>0</v>
      </c>
      <c r="M95" s="14">
        <f>+'Combined Rate'!X104</f>
        <v>6.3500000000000001E-2</v>
      </c>
      <c r="N95" s="4">
        <f t="shared" si="9"/>
        <v>0</v>
      </c>
      <c r="O95" s="3" t="str">
        <f t="shared" si="10"/>
        <v>08</v>
      </c>
      <c r="P95" s="3" t="str">
        <f t="shared" si="11"/>
        <v/>
      </c>
      <c r="Q95" s="3" t="str">
        <f t="shared" si="12"/>
        <v/>
      </c>
      <c r="R95" s="4" t="str">
        <f t="shared" si="13"/>
        <v/>
      </c>
      <c r="S95" s="4">
        <f t="shared" si="7"/>
        <v>6.3500000000000001E-2</v>
      </c>
    </row>
    <row r="96" spans="1:19" x14ac:dyDescent="0.2">
      <c r="A96" s="8" t="str">
        <f>+'Combined Rate'!A105</f>
        <v>Orangeville</v>
      </c>
      <c r="B96" s="8" t="str">
        <f>+'Combined Rate'!C105</f>
        <v>08-016</v>
      </c>
      <c r="C96" s="3" t="str">
        <f t="shared" si="8"/>
        <v>08-000</v>
      </c>
      <c r="D96" s="14">
        <f>+'Combined Rate'!E105</f>
        <v>4.8500000000000001E-2</v>
      </c>
      <c r="E96" s="14">
        <f>+'Combined Rate'!G105</f>
        <v>0.01</v>
      </c>
      <c r="F96" s="14">
        <f>+'Combined Rate'!I105</f>
        <v>0</v>
      </c>
      <c r="G96" s="14">
        <f>+'Combined Rate'!R105</f>
        <v>0</v>
      </c>
      <c r="H96" s="14">
        <f>+'Combined Rate'!S105</f>
        <v>0</v>
      </c>
      <c r="I96" s="14">
        <f>+'Combined Rate'!M105</f>
        <v>0</v>
      </c>
      <c r="J96" s="14">
        <f>+'Combined Rate'!H105</f>
        <v>2.5000000000000001E-3</v>
      </c>
      <c r="K96" s="14">
        <f>+'Combined Rate'!T105</f>
        <v>0</v>
      </c>
      <c r="L96" s="14">
        <f>+'Combined Rate'!W105</f>
        <v>0</v>
      </c>
      <c r="M96" s="14">
        <f>+'Combined Rate'!X105</f>
        <v>6.3500000000000001E-2</v>
      </c>
      <c r="N96" s="4">
        <f t="shared" si="9"/>
        <v>0</v>
      </c>
      <c r="O96" s="3" t="str">
        <f t="shared" si="10"/>
        <v>08</v>
      </c>
      <c r="P96" s="3" t="str">
        <f t="shared" si="11"/>
        <v/>
      </c>
      <c r="Q96" s="3" t="str">
        <f t="shared" si="12"/>
        <v/>
      </c>
      <c r="R96" s="4" t="str">
        <f t="shared" si="13"/>
        <v/>
      </c>
      <c r="S96" s="4">
        <f t="shared" si="7"/>
        <v>6.3500000000000001E-2</v>
      </c>
    </row>
    <row r="97" spans="1:19" x14ac:dyDescent="0.2">
      <c r="A97" s="8"/>
      <c r="B97" s="8"/>
      <c r="D97" s="14"/>
      <c r="E97" s="14"/>
      <c r="F97" s="14"/>
      <c r="G97" s="14"/>
      <c r="H97" s="14"/>
      <c r="I97" s="14"/>
      <c r="J97" s="14"/>
      <c r="K97" s="14"/>
      <c r="L97" s="14"/>
      <c r="M97" s="14"/>
      <c r="N97" s="4">
        <f t="shared" si="9"/>
        <v>0</v>
      </c>
      <c r="O97" s="3" t="str">
        <f t="shared" si="10"/>
        <v/>
      </c>
      <c r="P97" s="3" t="str">
        <f t="shared" si="11"/>
        <v/>
      </c>
      <c r="Q97" s="3" t="str">
        <f t="shared" si="12"/>
        <v/>
      </c>
      <c r="R97" s="4" t="str">
        <f t="shared" si="13"/>
        <v/>
      </c>
      <c r="S97" s="4" t="str">
        <f t="shared" si="7"/>
        <v/>
      </c>
    </row>
    <row r="98" spans="1:19" x14ac:dyDescent="0.2">
      <c r="A98" s="8" t="str">
        <f>+'Combined Rate'!A107</f>
        <v>Garfield County</v>
      </c>
      <c r="B98" s="8" t="str">
        <f>+'Combined Rate'!C107</f>
        <v>09-000</v>
      </c>
      <c r="C98" s="3" t="str">
        <f t="shared" si="8"/>
        <v>09-000</v>
      </c>
      <c r="D98" s="14">
        <f>+'Combined Rate'!E107</f>
        <v>4.8500000000000001E-2</v>
      </c>
      <c r="E98" s="14">
        <f>+'Combined Rate'!G107</f>
        <v>0.01</v>
      </c>
      <c r="F98" s="14">
        <f>+'Combined Rate'!I107</f>
        <v>0</v>
      </c>
      <c r="G98" s="14">
        <f>+'Combined Rate'!R107</f>
        <v>0.01</v>
      </c>
      <c r="H98" s="14">
        <f>+'Combined Rate'!S107</f>
        <v>0</v>
      </c>
      <c r="I98" s="14">
        <f>+'Combined Rate'!M107</f>
        <v>0</v>
      </c>
      <c r="J98" s="14">
        <f>+'Combined Rate'!H107</f>
        <v>2.5000000000000001E-3</v>
      </c>
      <c r="K98" s="14">
        <f>+'Combined Rate'!T107</f>
        <v>0</v>
      </c>
      <c r="L98" s="14">
        <f>+'Combined Rate'!W107</f>
        <v>0</v>
      </c>
      <c r="M98" s="14">
        <f>+'Combined Rate'!X107</f>
        <v>7.1000000000000008E-2</v>
      </c>
      <c r="N98" s="4">
        <f t="shared" si="9"/>
        <v>7.1000000000000008E-2</v>
      </c>
      <c r="O98" s="3" t="str">
        <f t="shared" si="10"/>
        <v>09</v>
      </c>
      <c r="P98" s="3" t="str">
        <f t="shared" si="11"/>
        <v>09</v>
      </c>
      <c r="Q98" s="3" t="str">
        <f t="shared" si="12"/>
        <v>Garfield County</v>
      </c>
      <c r="R98" s="4">
        <f t="shared" si="13"/>
        <v>7.1000000000000008E-2</v>
      </c>
      <c r="S98" s="4">
        <f t="shared" si="7"/>
        <v>7.1000000000000008E-2</v>
      </c>
    </row>
    <row r="99" spans="1:19" x14ac:dyDescent="0.2">
      <c r="A99" s="8" t="str">
        <f>+'Combined Rate'!A108</f>
        <v>Antimony</v>
      </c>
      <c r="B99" s="8" t="str">
        <f>+'Combined Rate'!C108</f>
        <v>09-001</v>
      </c>
      <c r="C99" s="3" t="str">
        <f t="shared" si="8"/>
        <v>09-000</v>
      </c>
      <c r="D99" s="14">
        <f>+'Combined Rate'!E108</f>
        <v>4.8500000000000001E-2</v>
      </c>
      <c r="E99" s="14">
        <f>+'Combined Rate'!G108</f>
        <v>0.01</v>
      </c>
      <c r="F99" s="14">
        <f>+'Combined Rate'!I108</f>
        <v>0</v>
      </c>
      <c r="G99" s="14">
        <f>+'Combined Rate'!R108</f>
        <v>0.01</v>
      </c>
      <c r="H99" s="14">
        <f>+'Combined Rate'!S108</f>
        <v>0</v>
      </c>
      <c r="I99" s="14">
        <f>+'Combined Rate'!M108</f>
        <v>0</v>
      </c>
      <c r="J99" s="14">
        <f>+'Combined Rate'!H108</f>
        <v>2.5000000000000001E-3</v>
      </c>
      <c r="K99" s="14">
        <f>+'Combined Rate'!T108</f>
        <v>0</v>
      </c>
      <c r="L99" s="14">
        <f>+'Combined Rate'!W108</f>
        <v>0</v>
      </c>
      <c r="M99" s="14">
        <f>+'Combined Rate'!X108</f>
        <v>7.1000000000000008E-2</v>
      </c>
      <c r="N99" s="4">
        <f t="shared" si="9"/>
        <v>0</v>
      </c>
      <c r="O99" s="3" t="str">
        <f t="shared" si="10"/>
        <v>09</v>
      </c>
      <c r="P99" s="3" t="str">
        <f t="shared" si="11"/>
        <v/>
      </c>
      <c r="Q99" s="3" t="str">
        <f t="shared" si="12"/>
        <v/>
      </c>
      <c r="R99" s="4" t="str">
        <f t="shared" si="13"/>
        <v/>
      </c>
      <c r="S99" s="4">
        <f t="shared" si="7"/>
        <v>7.1000000000000008E-2</v>
      </c>
    </row>
    <row r="100" spans="1:19" x14ac:dyDescent="0.2">
      <c r="A100" s="8" t="str">
        <f>+'Combined Rate'!A109</f>
        <v>Boulder</v>
      </c>
      <c r="B100" s="8" t="str">
        <f>+'Combined Rate'!C109</f>
        <v>09-002</v>
      </c>
      <c r="C100" s="3" t="str">
        <f t="shared" si="8"/>
        <v>09-002</v>
      </c>
      <c r="D100" s="14">
        <f>+'Combined Rate'!E109</f>
        <v>4.8500000000000001E-2</v>
      </c>
      <c r="E100" s="14">
        <f>+'Combined Rate'!G109</f>
        <v>0.01</v>
      </c>
      <c r="F100" s="14">
        <f>+'Combined Rate'!I109</f>
        <v>0</v>
      </c>
      <c r="G100" s="14">
        <f>+'Combined Rate'!R109</f>
        <v>0.01</v>
      </c>
      <c r="H100" s="14">
        <f>+'Combined Rate'!S109</f>
        <v>0</v>
      </c>
      <c r="I100" s="14">
        <f>+'Combined Rate'!M109</f>
        <v>0</v>
      </c>
      <c r="J100" s="14">
        <f>+'Combined Rate'!H109</f>
        <v>2.5000000000000001E-3</v>
      </c>
      <c r="K100" s="14">
        <f>+'Combined Rate'!T109</f>
        <v>0</v>
      </c>
      <c r="L100" s="14">
        <f>+'Combined Rate'!W109</f>
        <v>0</v>
      </c>
      <c r="M100" s="14">
        <f>+'Combined Rate'!X109</f>
        <v>8.1000000000000003E-2</v>
      </c>
      <c r="N100" s="4">
        <f t="shared" si="9"/>
        <v>0</v>
      </c>
      <c r="O100" s="3" t="str">
        <f t="shared" si="10"/>
        <v>09</v>
      </c>
      <c r="P100" s="3" t="str">
        <f t="shared" si="11"/>
        <v/>
      </c>
      <c r="Q100" s="3" t="str">
        <f t="shared" si="12"/>
        <v/>
      </c>
      <c r="R100" s="4" t="str">
        <f t="shared" si="13"/>
        <v/>
      </c>
      <c r="S100" s="4">
        <f t="shared" si="7"/>
        <v>7.1000000000000008E-2</v>
      </c>
    </row>
    <row r="101" spans="1:19" x14ac:dyDescent="0.2">
      <c r="A101" s="8" t="str">
        <f>+'Combined Rate'!A110</f>
        <v>Bryce Canyon</v>
      </c>
      <c r="B101" s="8" t="str">
        <f>+'Combined Rate'!C110</f>
        <v>09-003</v>
      </c>
      <c r="C101" s="3" t="str">
        <f>IF(M101=S101,LEFT(B101,3)&amp;"000",B101)</f>
        <v>09-003</v>
      </c>
      <c r="D101" s="14">
        <f>+'Combined Rate'!E110</f>
        <v>4.8500000000000001E-2</v>
      </c>
      <c r="E101" s="14">
        <f>+'Combined Rate'!G110</f>
        <v>0.01</v>
      </c>
      <c r="F101" s="14">
        <f>+'Combined Rate'!I110</f>
        <v>0</v>
      </c>
      <c r="G101" s="14">
        <f>+'Combined Rate'!R110</f>
        <v>0.01</v>
      </c>
      <c r="H101" s="14">
        <f>+'Combined Rate'!S110</f>
        <v>1E-3</v>
      </c>
      <c r="I101" s="14">
        <f>+'Combined Rate'!M110</f>
        <v>0</v>
      </c>
      <c r="J101" s="14">
        <f>+'Combined Rate'!H110</f>
        <v>2.5000000000000001E-3</v>
      </c>
      <c r="K101" s="14">
        <f>+'Combined Rate'!T110</f>
        <v>0</v>
      </c>
      <c r="L101" s="14">
        <f>+'Combined Rate'!W110</f>
        <v>0</v>
      </c>
      <c r="M101" s="14">
        <f>+'Combined Rate'!X110</f>
        <v>8.3000000000000004E-2</v>
      </c>
      <c r="N101" s="4">
        <f>IF(RIGHT(B101,3)="000",M101,0)</f>
        <v>0</v>
      </c>
      <c r="O101" s="3" t="str">
        <f>LEFT(B101,2)</f>
        <v>09</v>
      </c>
      <c r="P101" s="3" t="str">
        <f>IF(N101&lt;&gt;0,LEFT(B101,2),"")</f>
        <v/>
      </c>
      <c r="Q101" s="3" t="str">
        <f>IF(N101&lt;&gt;0,A101,"")</f>
        <v/>
      </c>
      <c r="R101" s="4" t="str">
        <f>IF(N101&lt;&gt;0,N101,"")</f>
        <v/>
      </c>
      <c r="S101" s="4">
        <f t="shared" si="7"/>
        <v>7.1000000000000008E-2</v>
      </c>
    </row>
    <row r="102" spans="1:19" x14ac:dyDescent="0.2">
      <c r="A102" s="8" t="str">
        <f>+'Combined Rate'!A111</f>
        <v>Cannonville</v>
      </c>
      <c r="B102" s="8" t="str">
        <f>+'Combined Rate'!C111</f>
        <v>09-004</v>
      </c>
      <c r="C102" s="3" t="str">
        <f t="shared" si="8"/>
        <v>09-000</v>
      </c>
      <c r="D102" s="14">
        <f>+'Combined Rate'!E111</f>
        <v>4.8500000000000001E-2</v>
      </c>
      <c r="E102" s="14">
        <f>+'Combined Rate'!G111</f>
        <v>0.01</v>
      </c>
      <c r="F102" s="14">
        <f>+'Combined Rate'!I111</f>
        <v>0</v>
      </c>
      <c r="G102" s="14">
        <f>+'Combined Rate'!R111</f>
        <v>0.01</v>
      </c>
      <c r="H102" s="14">
        <f>+'Combined Rate'!S111</f>
        <v>0</v>
      </c>
      <c r="I102" s="14">
        <f>+'Combined Rate'!M111</f>
        <v>0</v>
      </c>
      <c r="J102" s="14">
        <f>+'Combined Rate'!H111</f>
        <v>2.5000000000000001E-3</v>
      </c>
      <c r="K102" s="14">
        <f>+'Combined Rate'!T111</f>
        <v>0</v>
      </c>
      <c r="L102" s="14">
        <f>+'Combined Rate'!W111</f>
        <v>0</v>
      </c>
      <c r="M102" s="14">
        <f>+'Combined Rate'!X111</f>
        <v>7.1000000000000008E-2</v>
      </c>
      <c r="N102" s="4">
        <f t="shared" si="9"/>
        <v>0</v>
      </c>
      <c r="O102" s="3" t="str">
        <f t="shared" si="10"/>
        <v>09</v>
      </c>
      <c r="P102" s="3" t="str">
        <f t="shared" si="11"/>
        <v/>
      </c>
      <c r="Q102" s="3" t="str">
        <f t="shared" si="12"/>
        <v/>
      </c>
      <c r="R102" s="4" t="str">
        <f t="shared" si="13"/>
        <v/>
      </c>
      <c r="S102" s="4">
        <f t="shared" si="7"/>
        <v>7.1000000000000008E-2</v>
      </c>
    </row>
    <row r="103" spans="1:19" x14ac:dyDescent="0.2">
      <c r="A103" s="8" t="str">
        <f>+'Combined Rate'!A112</f>
        <v>Escalante</v>
      </c>
      <c r="B103" s="8" t="str">
        <f>+'Combined Rate'!C112</f>
        <v>09-005</v>
      </c>
      <c r="C103" s="3" t="str">
        <f t="shared" si="8"/>
        <v>09-005</v>
      </c>
      <c r="D103" s="14">
        <f>+'Combined Rate'!E112</f>
        <v>4.8500000000000001E-2</v>
      </c>
      <c r="E103" s="14">
        <f>+'Combined Rate'!G112</f>
        <v>0.01</v>
      </c>
      <c r="F103" s="14">
        <f>+'Combined Rate'!I112</f>
        <v>0</v>
      </c>
      <c r="G103" s="14">
        <f>+'Combined Rate'!R112</f>
        <v>0.01</v>
      </c>
      <c r="H103" s="14">
        <f>+'Combined Rate'!S112</f>
        <v>0</v>
      </c>
      <c r="I103" s="14">
        <f>+'Combined Rate'!M112</f>
        <v>0</v>
      </c>
      <c r="J103" s="14">
        <f>+'Combined Rate'!H112</f>
        <v>2.5000000000000001E-3</v>
      </c>
      <c r="K103" s="14">
        <f>+'Combined Rate'!T112</f>
        <v>0</v>
      </c>
      <c r="L103" s="14">
        <f>+'Combined Rate'!W112</f>
        <v>0</v>
      </c>
      <c r="M103" s="14">
        <f>+'Combined Rate'!X112</f>
        <v>8.2000000000000003E-2</v>
      </c>
      <c r="N103" s="4">
        <f t="shared" si="9"/>
        <v>0</v>
      </c>
      <c r="O103" s="3" t="str">
        <f t="shared" si="10"/>
        <v>09</v>
      </c>
      <c r="P103" s="3" t="str">
        <f t="shared" si="11"/>
        <v/>
      </c>
      <c r="Q103" s="3" t="str">
        <f t="shared" si="12"/>
        <v/>
      </c>
      <c r="R103" s="4" t="str">
        <f t="shared" si="13"/>
        <v/>
      </c>
      <c r="S103" s="4">
        <f t="shared" si="7"/>
        <v>7.1000000000000008E-2</v>
      </c>
    </row>
    <row r="104" spans="1:19" x14ac:dyDescent="0.2">
      <c r="A104" s="8" t="str">
        <f>+'Combined Rate'!A113</f>
        <v>Hatch</v>
      </c>
      <c r="B104" s="8" t="str">
        <f>+'Combined Rate'!C113</f>
        <v>09-006</v>
      </c>
      <c r="C104" s="3" t="str">
        <f t="shared" si="8"/>
        <v>09-000</v>
      </c>
      <c r="D104" s="14">
        <f>+'Combined Rate'!E113</f>
        <v>4.8500000000000001E-2</v>
      </c>
      <c r="E104" s="14">
        <f>+'Combined Rate'!G113</f>
        <v>0.01</v>
      </c>
      <c r="F104" s="14">
        <f>+'Combined Rate'!I113</f>
        <v>0</v>
      </c>
      <c r="G104" s="14">
        <f>+'Combined Rate'!R113</f>
        <v>0.01</v>
      </c>
      <c r="H104" s="14">
        <f>+'Combined Rate'!S113</f>
        <v>0</v>
      </c>
      <c r="I104" s="14">
        <f>+'Combined Rate'!M113</f>
        <v>0</v>
      </c>
      <c r="J104" s="14">
        <f>+'Combined Rate'!H113</f>
        <v>2.5000000000000001E-3</v>
      </c>
      <c r="K104" s="14">
        <f>+'Combined Rate'!T113</f>
        <v>0</v>
      </c>
      <c r="L104" s="14">
        <f>+'Combined Rate'!W113</f>
        <v>0</v>
      </c>
      <c r="M104" s="14">
        <f>+'Combined Rate'!X113</f>
        <v>7.1000000000000008E-2</v>
      </c>
      <c r="N104" s="4">
        <f t="shared" si="9"/>
        <v>0</v>
      </c>
      <c r="O104" s="3" t="str">
        <f t="shared" si="10"/>
        <v>09</v>
      </c>
      <c r="P104" s="3" t="str">
        <f t="shared" si="11"/>
        <v/>
      </c>
      <c r="Q104" s="3" t="str">
        <f t="shared" si="12"/>
        <v/>
      </c>
      <c r="R104" s="4" t="str">
        <f t="shared" si="13"/>
        <v/>
      </c>
      <c r="S104" s="4">
        <f t="shared" si="7"/>
        <v>7.1000000000000008E-2</v>
      </c>
    </row>
    <row r="105" spans="1:19" x14ac:dyDescent="0.2">
      <c r="A105" s="8" t="str">
        <f>+'Combined Rate'!A114</f>
        <v>Henrieville</v>
      </c>
      <c r="B105" s="8" t="str">
        <f>+'Combined Rate'!C114</f>
        <v>09-008</v>
      </c>
      <c r="C105" s="3" t="str">
        <f t="shared" si="8"/>
        <v>09-000</v>
      </c>
      <c r="D105" s="14">
        <f>+'Combined Rate'!E114</f>
        <v>4.8500000000000001E-2</v>
      </c>
      <c r="E105" s="14">
        <f>+'Combined Rate'!G114</f>
        <v>0.01</v>
      </c>
      <c r="F105" s="14">
        <f>+'Combined Rate'!I114</f>
        <v>0</v>
      </c>
      <c r="G105" s="14">
        <f>+'Combined Rate'!R114</f>
        <v>0.01</v>
      </c>
      <c r="H105" s="14">
        <f>+'Combined Rate'!S114</f>
        <v>0</v>
      </c>
      <c r="I105" s="14">
        <f>+'Combined Rate'!M114</f>
        <v>0</v>
      </c>
      <c r="J105" s="14">
        <f>+'Combined Rate'!H114</f>
        <v>2.5000000000000001E-3</v>
      </c>
      <c r="K105" s="14">
        <f>+'Combined Rate'!T114</f>
        <v>0</v>
      </c>
      <c r="L105" s="14">
        <f>+'Combined Rate'!W114</f>
        <v>0</v>
      </c>
      <c r="M105" s="14">
        <f>+'Combined Rate'!X114</f>
        <v>7.1000000000000008E-2</v>
      </c>
      <c r="N105" s="4">
        <f t="shared" si="9"/>
        <v>0</v>
      </c>
      <c r="O105" s="3" t="str">
        <f t="shared" si="10"/>
        <v>09</v>
      </c>
      <c r="P105" s="3" t="str">
        <f t="shared" si="11"/>
        <v/>
      </c>
      <c r="Q105" s="3" t="str">
        <f t="shared" si="12"/>
        <v/>
      </c>
      <c r="R105" s="4" t="str">
        <f t="shared" si="13"/>
        <v/>
      </c>
      <c r="S105" s="4">
        <f t="shared" si="7"/>
        <v>7.1000000000000008E-2</v>
      </c>
    </row>
    <row r="106" spans="1:19" x14ac:dyDescent="0.2">
      <c r="A106" s="8" t="str">
        <f>+'Combined Rate'!A115</f>
        <v>Panguitch</v>
      </c>
      <c r="B106" s="8" t="str">
        <f>+'Combined Rate'!C115</f>
        <v>09-011</v>
      </c>
      <c r="C106" s="3" t="str">
        <f t="shared" si="8"/>
        <v>09-011</v>
      </c>
      <c r="D106" s="14">
        <f>+'Combined Rate'!E115</f>
        <v>4.8500000000000001E-2</v>
      </c>
      <c r="E106" s="14">
        <f>+'Combined Rate'!G115</f>
        <v>0.01</v>
      </c>
      <c r="F106" s="14">
        <f>+'Combined Rate'!I115</f>
        <v>0</v>
      </c>
      <c r="G106" s="14">
        <f>+'Combined Rate'!R115</f>
        <v>0.01</v>
      </c>
      <c r="H106" s="14">
        <f>+'Combined Rate'!S115</f>
        <v>0</v>
      </c>
      <c r="I106" s="14">
        <f>+'Combined Rate'!M115</f>
        <v>0</v>
      </c>
      <c r="J106" s="14">
        <f>+'Combined Rate'!H115</f>
        <v>2.5000000000000001E-3</v>
      </c>
      <c r="K106" s="14">
        <f>+'Combined Rate'!T115</f>
        <v>0</v>
      </c>
      <c r="L106" s="14">
        <f>+'Combined Rate'!W115</f>
        <v>0</v>
      </c>
      <c r="M106" s="14">
        <f>+'Combined Rate'!X115</f>
        <v>8.1000000000000003E-2</v>
      </c>
      <c r="N106" s="4">
        <f t="shared" si="9"/>
        <v>0</v>
      </c>
      <c r="O106" s="3" t="str">
        <f t="shared" si="10"/>
        <v>09</v>
      </c>
      <c r="P106" s="3" t="str">
        <f t="shared" si="11"/>
        <v/>
      </c>
      <c r="Q106" s="3" t="str">
        <f t="shared" si="12"/>
        <v/>
      </c>
      <c r="R106" s="4" t="str">
        <f t="shared" si="13"/>
        <v/>
      </c>
      <c r="S106" s="4">
        <f t="shared" si="7"/>
        <v>7.1000000000000008E-2</v>
      </c>
    </row>
    <row r="107" spans="1:19" x14ac:dyDescent="0.2">
      <c r="A107" s="8" t="str">
        <f>+'Combined Rate'!A116</f>
        <v>Tropic</v>
      </c>
      <c r="B107" s="8" t="str">
        <f>+'Combined Rate'!C116</f>
        <v>09-015</v>
      </c>
      <c r="C107" s="3" t="str">
        <f t="shared" si="8"/>
        <v>09-015</v>
      </c>
      <c r="D107" s="14">
        <f>+'Combined Rate'!E116</f>
        <v>4.8500000000000001E-2</v>
      </c>
      <c r="E107" s="14">
        <f>+'Combined Rate'!G116</f>
        <v>0.01</v>
      </c>
      <c r="F107" s="14">
        <f>+'Combined Rate'!I116</f>
        <v>0</v>
      </c>
      <c r="G107" s="14">
        <f>+'Combined Rate'!R116</f>
        <v>0.01</v>
      </c>
      <c r="H107" s="14">
        <f>+'Combined Rate'!S116</f>
        <v>0</v>
      </c>
      <c r="I107" s="14">
        <f>+'Combined Rate'!M116</f>
        <v>0</v>
      </c>
      <c r="J107" s="14">
        <f>+'Combined Rate'!H116</f>
        <v>2.5000000000000001E-3</v>
      </c>
      <c r="K107" s="14">
        <f>+'Combined Rate'!T116</f>
        <v>0</v>
      </c>
      <c r="L107" s="14">
        <f>+'Combined Rate'!W116</f>
        <v>0</v>
      </c>
      <c r="M107" s="14">
        <f>+'Combined Rate'!X116</f>
        <v>8.1000000000000003E-2</v>
      </c>
      <c r="N107" s="4">
        <f t="shared" si="9"/>
        <v>0</v>
      </c>
      <c r="O107" s="3" t="str">
        <f t="shared" si="10"/>
        <v>09</v>
      </c>
      <c r="P107" s="3" t="str">
        <f t="shared" si="11"/>
        <v/>
      </c>
      <c r="Q107" s="3" t="str">
        <f t="shared" si="12"/>
        <v/>
      </c>
      <c r="R107" s="4" t="str">
        <f t="shared" si="13"/>
        <v/>
      </c>
      <c r="S107" s="4">
        <f t="shared" si="7"/>
        <v>7.1000000000000008E-2</v>
      </c>
    </row>
    <row r="108" spans="1:19" x14ac:dyDescent="0.2">
      <c r="A108" s="8"/>
      <c r="B108" s="8"/>
      <c r="D108" s="14"/>
      <c r="E108" s="14"/>
      <c r="F108" s="14"/>
      <c r="G108" s="14"/>
      <c r="H108" s="14"/>
      <c r="I108" s="14"/>
      <c r="J108" s="14"/>
      <c r="K108" s="14"/>
      <c r="L108" s="14"/>
      <c r="M108" s="14"/>
      <c r="N108" s="4">
        <f t="shared" si="9"/>
        <v>0</v>
      </c>
      <c r="O108" s="3" t="str">
        <f t="shared" si="10"/>
        <v/>
      </c>
      <c r="P108" s="3" t="str">
        <f t="shared" si="11"/>
        <v/>
      </c>
      <c r="Q108" s="3" t="str">
        <f t="shared" si="12"/>
        <v/>
      </c>
      <c r="R108" s="4" t="str">
        <f t="shared" si="13"/>
        <v/>
      </c>
      <c r="S108" s="4" t="str">
        <f t="shared" si="7"/>
        <v/>
      </c>
    </row>
    <row r="109" spans="1:19" x14ac:dyDescent="0.2">
      <c r="A109" s="8" t="str">
        <f>+'Combined Rate'!A118</f>
        <v>Grand County</v>
      </c>
      <c r="B109" s="8" t="str">
        <f>+'Combined Rate'!C118</f>
        <v>10-000</v>
      </c>
      <c r="C109" s="3" t="str">
        <f t="shared" si="8"/>
        <v>10-000</v>
      </c>
      <c r="D109" s="14">
        <f>+'Combined Rate'!E118</f>
        <v>4.8500000000000001E-2</v>
      </c>
      <c r="E109" s="14">
        <f>+'Combined Rate'!G118</f>
        <v>0.01</v>
      </c>
      <c r="F109" s="14">
        <f>+'Combined Rate'!I118</f>
        <v>0</v>
      </c>
      <c r="G109" s="14">
        <f>+'Combined Rate'!R118</f>
        <v>5.0000000000000001E-3</v>
      </c>
      <c r="H109" s="14">
        <f>+'Combined Rate'!S118</f>
        <v>0</v>
      </c>
      <c r="I109" s="14">
        <f>+'Combined Rate'!M118</f>
        <v>0</v>
      </c>
      <c r="J109" s="14">
        <f>+'Combined Rate'!H118</f>
        <v>2.5000000000000001E-3</v>
      </c>
      <c r="K109" s="14">
        <f>+'Combined Rate'!T118</f>
        <v>0</v>
      </c>
      <c r="L109" s="14">
        <f>+'Combined Rate'!W118</f>
        <v>0</v>
      </c>
      <c r="M109" s="14">
        <f>+'Combined Rate'!X118</f>
        <v>6.8500000000000005E-2</v>
      </c>
      <c r="N109" s="4">
        <f t="shared" si="9"/>
        <v>6.8500000000000005E-2</v>
      </c>
      <c r="O109" s="3" t="str">
        <f t="shared" si="10"/>
        <v>10</v>
      </c>
      <c r="P109" s="3" t="str">
        <f t="shared" si="11"/>
        <v>10</v>
      </c>
      <c r="Q109" s="3" t="str">
        <f t="shared" si="12"/>
        <v>Grand County</v>
      </c>
      <c r="R109" s="4">
        <f t="shared" si="13"/>
        <v>6.8500000000000005E-2</v>
      </c>
      <c r="S109" s="4">
        <f t="shared" si="7"/>
        <v>6.8500000000000005E-2</v>
      </c>
    </row>
    <row r="110" spans="1:19" x14ac:dyDescent="0.2">
      <c r="A110" s="8" t="str">
        <f>+'Combined Rate'!A119</f>
        <v>Castle Valley</v>
      </c>
      <c r="B110" s="8" t="str">
        <f>+'Combined Rate'!C119</f>
        <v>10-005</v>
      </c>
      <c r="C110" s="3" t="str">
        <f t="shared" si="8"/>
        <v>10-000</v>
      </c>
      <c r="D110" s="14">
        <f>+'Combined Rate'!E119</f>
        <v>4.8500000000000001E-2</v>
      </c>
      <c r="E110" s="14">
        <f>+'Combined Rate'!G119</f>
        <v>0.01</v>
      </c>
      <c r="F110" s="14">
        <f>+'Combined Rate'!I119</f>
        <v>0</v>
      </c>
      <c r="G110" s="14">
        <f>+'Combined Rate'!R119</f>
        <v>5.0000000000000001E-3</v>
      </c>
      <c r="H110" s="14">
        <f>+'Combined Rate'!S119</f>
        <v>0</v>
      </c>
      <c r="I110" s="14">
        <f>+'Combined Rate'!M119</f>
        <v>0</v>
      </c>
      <c r="J110" s="14">
        <f>+'Combined Rate'!H119</f>
        <v>2.5000000000000001E-3</v>
      </c>
      <c r="K110" s="14">
        <f>+'Combined Rate'!T119</f>
        <v>0</v>
      </c>
      <c r="L110" s="14">
        <f>+'Combined Rate'!W119</f>
        <v>0</v>
      </c>
      <c r="M110" s="14">
        <f>+'Combined Rate'!X119</f>
        <v>6.8500000000000005E-2</v>
      </c>
      <c r="N110" s="4">
        <f t="shared" si="9"/>
        <v>0</v>
      </c>
      <c r="O110" s="3" t="str">
        <f t="shared" si="10"/>
        <v>10</v>
      </c>
      <c r="P110" s="3" t="str">
        <f t="shared" si="11"/>
        <v/>
      </c>
      <c r="Q110" s="3" t="str">
        <f t="shared" si="12"/>
        <v/>
      </c>
      <c r="R110" s="4" t="str">
        <f t="shared" si="13"/>
        <v/>
      </c>
      <c r="S110" s="4">
        <f t="shared" si="7"/>
        <v>6.8500000000000005E-2</v>
      </c>
    </row>
    <row r="111" spans="1:19" x14ac:dyDescent="0.2">
      <c r="A111" s="8" t="str">
        <f>+'Combined Rate'!A120</f>
        <v>Moab</v>
      </c>
      <c r="B111" s="8" t="str">
        <f>+'Combined Rate'!C120</f>
        <v>10-011</v>
      </c>
      <c r="C111" s="3" t="str">
        <f t="shared" si="8"/>
        <v>10-011</v>
      </c>
      <c r="D111" s="14">
        <f>+'Combined Rate'!E120</f>
        <v>4.8500000000000001E-2</v>
      </c>
      <c r="E111" s="14">
        <f>+'Combined Rate'!G120</f>
        <v>0.01</v>
      </c>
      <c r="F111" s="14">
        <f>+'Combined Rate'!I120</f>
        <v>0</v>
      </c>
      <c r="G111" s="14">
        <f>+'Combined Rate'!R120</f>
        <v>5.0000000000000001E-3</v>
      </c>
      <c r="H111" s="14">
        <f>+'Combined Rate'!S120</f>
        <v>0</v>
      </c>
      <c r="I111" s="14">
        <f>+'Combined Rate'!M120</f>
        <v>3.0000000000000001E-3</v>
      </c>
      <c r="J111" s="14">
        <f>+'Combined Rate'!H120</f>
        <v>2.5000000000000001E-3</v>
      </c>
      <c r="K111" s="14">
        <f>+'Combined Rate'!T120</f>
        <v>0</v>
      </c>
      <c r="L111" s="14">
        <f>+'Combined Rate'!W120</f>
        <v>0</v>
      </c>
      <c r="M111" s="14">
        <f>+'Combined Rate'!X120</f>
        <v>8.7500000000000008E-2</v>
      </c>
      <c r="N111" s="4">
        <f t="shared" si="9"/>
        <v>0</v>
      </c>
      <c r="O111" s="3" t="str">
        <f t="shared" si="10"/>
        <v>10</v>
      </c>
      <c r="P111" s="3" t="str">
        <f t="shared" si="11"/>
        <v/>
      </c>
      <c r="Q111" s="3" t="str">
        <f t="shared" si="12"/>
        <v/>
      </c>
      <c r="R111" s="4" t="str">
        <f t="shared" si="13"/>
        <v/>
      </c>
      <c r="S111" s="4">
        <f t="shared" si="7"/>
        <v>6.8500000000000005E-2</v>
      </c>
    </row>
    <row r="112" spans="1:19" x14ac:dyDescent="0.2">
      <c r="A112" s="8"/>
      <c r="B112" s="8"/>
      <c r="D112" s="14"/>
      <c r="E112" s="14"/>
      <c r="F112" s="14"/>
      <c r="G112" s="14"/>
      <c r="H112" s="14"/>
      <c r="I112" s="14"/>
      <c r="J112" s="14"/>
      <c r="K112" s="14"/>
      <c r="L112" s="14"/>
      <c r="M112" s="14"/>
      <c r="N112" s="4">
        <f t="shared" si="9"/>
        <v>0</v>
      </c>
      <c r="O112" s="3" t="str">
        <f t="shared" si="10"/>
        <v/>
      </c>
      <c r="P112" s="3" t="str">
        <f t="shared" si="11"/>
        <v/>
      </c>
      <c r="Q112" s="3" t="str">
        <f t="shared" si="12"/>
        <v/>
      </c>
      <c r="R112" s="4" t="str">
        <f t="shared" si="13"/>
        <v/>
      </c>
      <c r="S112" s="4" t="str">
        <f t="shared" si="7"/>
        <v/>
      </c>
    </row>
    <row r="113" spans="1:19" x14ac:dyDescent="0.2">
      <c r="A113" s="8" t="str">
        <f>+'Combined Rate'!A122</f>
        <v>Iron County</v>
      </c>
      <c r="B113" s="8" t="str">
        <f>+'Combined Rate'!C122</f>
        <v>11-000</v>
      </c>
      <c r="C113" s="3" t="str">
        <f t="shared" si="8"/>
        <v>11-000</v>
      </c>
      <c r="D113" s="14">
        <f>+'Combined Rate'!E122</f>
        <v>4.8500000000000001E-2</v>
      </c>
      <c r="E113" s="14">
        <f>+'Combined Rate'!G122</f>
        <v>0.01</v>
      </c>
      <c r="F113" s="14">
        <f>+'Combined Rate'!I122</f>
        <v>0</v>
      </c>
      <c r="G113" s="14">
        <f>+'Combined Rate'!R122</f>
        <v>0</v>
      </c>
      <c r="H113" s="14">
        <f>+'Combined Rate'!S122</f>
        <v>0</v>
      </c>
      <c r="I113" s="14">
        <f>+'Combined Rate'!M122</f>
        <v>0</v>
      </c>
      <c r="J113" s="14">
        <f>+'Combined Rate'!H122</f>
        <v>2.5000000000000001E-3</v>
      </c>
      <c r="K113" s="14">
        <f>+'Combined Rate'!T122</f>
        <v>0</v>
      </c>
      <c r="L113" s="14">
        <f>+'Combined Rate'!W122</f>
        <v>0</v>
      </c>
      <c r="M113" s="14">
        <f>+'Combined Rate'!X122</f>
        <v>6.1000000000000006E-2</v>
      </c>
      <c r="N113" s="4">
        <f t="shared" si="9"/>
        <v>6.1000000000000006E-2</v>
      </c>
      <c r="O113" s="3" t="str">
        <f t="shared" si="10"/>
        <v>11</v>
      </c>
      <c r="P113" s="3" t="str">
        <f t="shared" si="11"/>
        <v>11</v>
      </c>
      <c r="Q113" s="3" t="str">
        <f t="shared" si="12"/>
        <v>Iron County</v>
      </c>
      <c r="R113" s="4">
        <f t="shared" si="13"/>
        <v>6.1000000000000006E-2</v>
      </c>
      <c r="S113" s="4">
        <f t="shared" si="7"/>
        <v>6.1000000000000006E-2</v>
      </c>
    </row>
    <row r="114" spans="1:19" x14ac:dyDescent="0.2">
      <c r="A114" s="8" t="str">
        <f>+'Combined Rate'!A123</f>
        <v>Cedar City</v>
      </c>
      <c r="B114" s="8" t="str">
        <f>+'Combined Rate'!C123</f>
        <v>11-003</v>
      </c>
      <c r="C114" s="3" t="str">
        <f t="shared" si="8"/>
        <v>11-003</v>
      </c>
      <c r="D114" s="14">
        <f>+'Combined Rate'!E123</f>
        <v>4.8500000000000001E-2</v>
      </c>
      <c r="E114" s="14">
        <f>+'Combined Rate'!G123</f>
        <v>0.01</v>
      </c>
      <c r="F114" s="14">
        <f>+'Combined Rate'!I123</f>
        <v>0</v>
      </c>
      <c r="G114" s="14">
        <f>+'Combined Rate'!R123</f>
        <v>0</v>
      </c>
      <c r="H114" s="14">
        <f>+'Combined Rate'!S123</f>
        <v>1E-3</v>
      </c>
      <c r="I114" s="14">
        <f>+'Combined Rate'!M123</f>
        <v>0</v>
      </c>
      <c r="J114" s="14">
        <f>+'Combined Rate'!H123</f>
        <v>2.5000000000000001E-3</v>
      </c>
      <c r="K114" s="14">
        <f>+'Combined Rate'!T123</f>
        <v>0</v>
      </c>
      <c r="L114" s="14">
        <f>+'Combined Rate'!W123</f>
        <v>0</v>
      </c>
      <c r="M114" s="14">
        <f>+'Combined Rate'!X123</f>
        <v>6.2000000000000006E-2</v>
      </c>
      <c r="N114" s="4">
        <f t="shared" si="9"/>
        <v>0</v>
      </c>
      <c r="O114" s="3" t="str">
        <f t="shared" si="10"/>
        <v>11</v>
      </c>
      <c r="P114" s="3" t="str">
        <f t="shared" si="11"/>
        <v/>
      </c>
      <c r="Q114" s="3" t="str">
        <f t="shared" si="12"/>
        <v/>
      </c>
      <c r="R114" s="4" t="str">
        <f t="shared" si="13"/>
        <v/>
      </c>
      <c r="S114" s="4">
        <f t="shared" si="7"/>
        <v>6.1000000000000006E-2</v>
      </c>
    </row>
    <row r="115" spans="1:19" x14ac:dyDescent="0.2">
      <c r="A115" s="8" t="str">
        <f>+'Combined Rate'!A124</f>
        <v>Enoch</v>
      </c>
      <c r="B115" s="8" t="str">
        <f>+'Combined Rate'!C124</f>
        <v>11-005</v>
      </c>
      <c r="C115" s="3" t="str">
        <f t="shared" si="8"/>
        <v>11-000</v>
      </c>
      <c r="D115" s="14">
        <f>+'Combined Rate'!E124</f>
        <v>4.8500000000000001E-2</v>
      </c>
      <c r="E115" s="14">
        <f>+'Combined Rate'!G124</f>
        <v>0.01</v>
      </c>
      <c r="F115" s="14">
        <f>+'Combined Rate'!I124</f>
        <v>0</v>
      </c>
      <c r="G115" s="14">
        <f>+'Combined Rate'!R124</f>
        <v>0</v>
      </c>
      <c r="H115" s="14">
        <f>+'Combined Rate'!S124</f>
        <v>0</v>
      </c>
      <c r="I115" s="14">
        <f>+'Combined Rate'!M124</f>
        <v>0</v>
      </c>
      <c r="J115" s="14">
        <f>+'Combined Rate'!H124</f>
        <v>2.5000000000000001E-3</v>
      </c>
      <c r="K115" s="14">
        <f>+'Combined Rate'!T124</f>
        <v>0</v>
      </c>
      <c r="L115" s="14">
        <f>+'Combined Rate'!W124</f>
        <v>0</v>
      </c>
      <c r="M115" s="14">
        <f>+'Combined Rate'!X124</f>
        <v>6.1000000000000006E-2</v>
      </c>
      <c r="N115" s="4">
        <f t="shared" si="9"/>
        <v>0</v>
      </c>
      <c r="O115" s="3" t="str">
        <f t="shared" si="10"/>
        <v>11</v>
      </c>
      <c r="P115" s="3" t="str">
        <f t="shared" si="11"/>
        <v/>
      </c>
      <c r="Q115" s="3" t="str">
        <f t="shared" si="12"/>
        <v/>
      </c>
      <c r="R115" s="4" t="str">
        <f t="shared" si="13"/>
        <v/>
      </c>
      <c r="S115" s="4">
        <f t="shared" si="7"/>
        <v>6.1000000000000006E-2</v>
      </c>
    </row>
    <row r="116" spans="1:19" x14ac:dyDescent="0.2">
      <c r="A116" s="8" t="str">
        <f>+'Combined Rate'!A125</f>
        <v>Kanarraville</v>
      </c>
      <c r="B116" s="8" t="str">
        <f>+'Combined Rate'!C125</f>
        <v>11-012</v>
      </c>
      <c r="C116" s="3" t="str">
        <f t="shared" si="8"/>
        <v>11-000</v>
      </c>
      <c r="D116" s="14">
        <f>+'Combined Rate'!E125</f>
        <v>4.8500000000000001E-2</v>
      </c>
      <c r="E116" s="14">
        <f>+'Combined Rate'!G125</f>
        <v>0.01</v>
      </c>
      <c r="F116" s="14">
        <f>+'Combined Rate'!I125</f>
        <v>0</v>
      </c>
      <c r="G116" s="14">
        <f>+'Combined Rate'!R125</f>
        <v>0</v>
      </c>
      <c r="H116" s="14">
        <f>+'Combined Rate'!S125</f>
        <v>0</v>
      </c>
      <c r="I116" s="14">
        <f>+'Combined Rate'!M125</f>
        <v>0</v>
      </c>
      <c r="J116" s="14">
        <f>+'Combined Rate'!H125</f>
        <v>2.5000000000000001E-3</v>
      </c>
      <c r="K116" s="14">
        <f>+'Combined Rate'!T125</f>
        <v>0</v>
      </c>
      <c r="L116" s="14">
        <f>+'Combined Rate'!W125</f>
        <v>0</v>
      </c>
      <c r="M116" s="14">
        <f>+'Combined Rate'!X125</f>
        <v>6.1000000000000006E-2</v>
      </c>
      <c r="N116" s="4">
        <f t="shared" si="9"/>
        <v>0</v>
      </c>
      <c r="O116" s="3" t="str">
        <f t="shared" si="10"/>
        <v>11</v>
      </c>
      <c r="P116" s="3" t="str">
        <f t="shared" si="11"/>
        <v/>
      </c>
      <c r="Q116" s="3" t="str">
        <f t="shared" si="12"/>
        <v/>
      </c>
      <c r="R116" s="4" t="str">
        <f t="shared" si="13"/>
        <v/>
      </c>
      <c r="S116" s="4">
        <f t="shared" si="7"/>
        <v>6.1000000000000006E-2</v>
      </c>
    </row>
    <row r="117" spans="1:19" x14ac:dyDescent="0.2">
      <c r="A117" s="8" t="str">
        <f>+'Combined Rate'!A126</f>
        <v>Paragonah</v>
      </c>
      <c r="B117" s="8" t="str">
        <f>+'Combined Rate'!C126</f>
        <v>11-018</v>
      </c>
      <c r="C117" s="3" t="str">
        <f t="shared" si="8"/>
        <v>11-000</v>
      </c>
      <c r="D117" s="14">
        <f>+'Combined Rate'!E126</f>
        <v>4.8500000000000001E-2</v>
      </c>
      <c r="E117" s="14">
        <f>+'Combined Rate'!G126</f>
        <v>0.01</v>
      </c>
      <c r="F117" s="14">
        <f>+'Combined Rate'!I126</f>
        <v>0</v>
      </c>
      <c r="G117" s="14">
        <f>+'Combined Rate'!R126</f>
        <v>0</v>
      </c>
      <c r="H117" s="14">
        <f>+'Combined Rate'!S126</f>
        <v>0</v>
      </c>
      <c r="I117" s="14">
        <f>+'Combined Rate'!M126</f>
        <v>0</v>
      </c>
      <c r="J117" s="14">
        <f>+'Combined Rate'!H126</f>
        <v>2.5000000000000001E-3</v>
      </c>
      <c r="K117" s="14">
        <f>+'Combined Rate'!T126</f>
        <v>0</v>
      </c>
      <c r="L117" s="14">
        <f>+'Combined Rate'!W126</f>
        <v>0</v>
      </c>
      <c r="M117" s="14">
        <f>+'Combined Rate'!X126</f>
        <v>6.1000000000000006E-2</v>
      </c>
      <c r="N117" s="4">
        <f t="shared" si="9"/>
        <v>0</v>
      </c>
      <c r="O117" s="3" t="str">
        <f t="shared" si="10"/>
        <v>11</v>
      </c>
      <c r="P117" s="3" t="str">
        <f t="shared" si="11"/>
        <v/>
      </c>
      <c r="Q117" s="3" t="str">
        <f t="shared" si="12"/>
        <v/>
      </c>
      <c r="R117" s="4" t="str">
        <f t="shared" si="13"/>
        <v/>
      </c>
      <c r="S117" s="4">
        <f t="shared" si="7"/>
        <v>6.1000000000000006E-2</v>
      </c>
    </row>
    <row r="118" spans="1:19" x14ac:dyDescent="0.2">
      <c r="A118" s="8" t="str">
        <f>+'Combined Rate'!A127</f>
        <v>Parowan</v>
      </c>
      <c r="B118" s="8" t="str">
        <f>+'Combined Rate'!C127</f>
        <v>11-019</v>
      </c>
      <c r="C118" s="3" t="str">
        <f t="shared" si="8"/>
        <v>11-000</v>
      </c>
      <c r="D118" s="14">
        <f>+'Combined Rate'!E127</f>
        <v>4.8500000000000001E-2</v>
      </c>
      <c r="E118" s="14">
        <f>+'Combined Rate'!G127</f>
        <v>0.01</v>
      </c>
      <c r="F118" s="14">
        <f>+'Combined Rate'!I127</f>
        <v>0</v>
      </c>
      <c r="G118" s="14">
        <f>+'Combined Rate'!R127</f>
        <v>0</v>
      </c>
      <c r="H118" s="14">
        <f>+'Combined Rate'!S127</f>
        <v>0</v>
      </c>
      <c r="I118" s="14">
        <f>+'Combined Rate'!M127</f>
        <v>0</v>
      </c>
      <c r="J118" s="14">
        <f>+'Combined Rate'!H127</f>
        <v>2.5000000000000001E-3</v>
      </c>
      <c r="K118" s="14">
        <f>+'Combined Rate'!T127</f>
        <v>0</v>
      </c>
      <c r="L118" s="14">
        <f>+'Combined Rate'!W127</f>
        <v>0</v>
      </c>
      <c r="M118" s="14">
        <f>+'Combined Rate'!X127</f>
        <v>6.1000000000000006E-2</v>
      </c>
      <c r="N118" s="4">
        <f t="shared" si="9"/>
        <v>0</v>
      </c>
      <c r="O118" s="3" t="str">
        <f t="shared" si="10"/>
        <v>11</v>
      </c>
      <c r="P118" s="3" t="str">
        <f t="shared" si="11"/>
        <v/>
      </c>
      <c r="Q118" s="3" t="str">
        <f t="shared" si="12"/>
        <v/>
      </c>
      <c r="R118" s="4" t="str">
        <f t="shared" si="13"/>
        <v/>
      </c>
      <c r="S118" s="4">
        <f>INDEX($P$4:$R$326,MATCH(O118,$P$4:$P$326,0),3)</f>
        <v>6.1000000000000006E-2</v>
      </c>
    </row>
    <row r="119" spans="1:19" x14ac:dyDescent="0.2">
      <c r="A119" s="8" t="str">
        <f>+'Combined Rate'!A128</f>
        <v>Brian Head</v>
      </c>
      <c r="B119" s="8" t="str">
        <f>+'Combined Rate'!C128</f>
        <v>11-028</v>
      </c>
      <c r="C119" s="3" t="str">
        <f t="shared" si="8"/>
        <v>11-028</v>
      </c>
      <c r="D119" s="14">
        <f>+'Combined Rate'!E128</f>
        <v>4.8500000000000001E-2</v>
      </c>
      <c r="E119" s="14">
        <f>+'Combined Rate'!G128</f>
        <v>0.01</v>
      </c>
      <c r="F119" s="14">
        <f>+'Combined Rate'!I128</f>
        <v>0</v>
      </c>
      <c r="G119" s="14">
        <f>+'Combined Rate'!R128</f>
        <v>0</v>
      </c>
      <c r="H119" s="14">
        <f>+'Combined Rate'!S128</f>
        <v>1E-3</v>
      </c>
      <c r="I119" s="14">
        <f>+'Combined Rate'!M128</f>
        <v>3.0000000000000001E-3</v>
      </c>
      <c r="J119" s="14">
        <f>+'Combined Rate'!H128</f>
        <v>2.5000000000000001E-3</v>
      </c>
      <c r="K119" s="14">
        <f>+'Combined Rate'!T128</f>
        <v>0</v>
      </c>
      <c r="L119" s="14">
        <f>+'Combined Rate'!W128</f>
        <v>0</v>
      </c>
      <c r="M119" s="14">
        <f>+'Combined Rate'!X128</f>
        <v>8.1000000000000003E-2</v>
      </c>
      <c r="N119" s="4">
        <f t="shared" si="9"/>
        <v>0</v>
      </c>
      <c r="O119" s="3" t="str">
        <f t="shared" si="10"/>
        <v>11</v>
      </c>
      <c r="P119" s="3" t="str">
        <f t="shared" si="11"/>
        <v/>
      </c>
      <c r="Q119" s="3" t="str">
        <f t="shared" si="12"/>
        <v/>
      </c>
      <c r="R119" s="4" t="str">
        <f t="shared" si="13"/>
        <v/>
      </c>
      <c r="S119" s="4">
        <f t="shared" si="7"/>
        <v>6.1000000000000006E-2</v>
      </c>
    </row>
    <row r="120" spans="1:19" x14ac:dyDescent="0.2">
      <c r="A120" s="8" t="str">
        <f>+'Combined Rate'!A129</f>
        <v>Cedar Highlands</v>
      </c>
      <c r="B120" s="8" t="str">
        <f>+'Combined Rate'!C129</f>
        <v>11-030</v>
      </c>
      <c r="C120" s="3" t="str">
        <f>IF(M120=S120,LEFT(B120,3)&amp;"000",B120)</f>
        <v>11-000</v>
      </c>
      <c r="D120" s="14">
        <f>+'Combined Rate'!E129</f>
        <v>4.8500000000000001E-2</v>
      </c>
      <c r="E120" s="14">
        <f>+'Combined Rate'!G129</f>
        <v>0.01</v>
      </c>
      <c r="F120" s="14">
        <f>+'Combined Rate'!I129</f>
        <v>0</v>
      </c>
      <c r="G120" s="14">
        <f>+'Combined Rate'!R129</f>
        <v>0</v>
      </c>
      <c r="H120" s="14">
        <f>+'Combined Rate'!S129</f>
        <v>0</v>
      </c>
      <c r="I120" s="14">
        <f>+'Combined Rate'!M129</f>
        <v>0</v>
      </c>
      <c r="J120" s="14">
        <f>+'Combined Rate'!H129</f>
        <v>2.5000000000000001E-3</v>
      </c>
      <c r="K120" s="14">
        <f>+'Combined Rate'!T129</f>
        <v>0</v>
      </c>
      <c r="L120" s="14">
        <f>+'Combined Rate'!W129</f>
        <v>0</v>
      </c>
      <c r="M120" s="14">
        <f>+'Combined Rate'!X129</f>
        <v>6.1000000000000006E-2</v>
      </c>
      <c r="N120" s="4">
        <f>IF(RIGHT(B120,3)="000",M120,0)</f>
        <v>0</v>
      </c>
      <c r="O120" s="3" t="str">
        <f>LEFT(B120,2)</f>
        <v>11</v>
      </c>
      <c r="P120" s="3" t="str">
        <f>IF(N120&lt;&gt;0,LEFT(B120,2),"")</f>
        <v/>
      </c>
      <c r="Q120" s="3" t="str">
        <f>IF(N120&lt;&gt;0,A120,"")</f>
        <v/>
      </c>
      <c r="R120" s="4" t="str">
        <f>IF(N120&lt;&gt;0,N120,"")</f>
        <v/>
      </c>
      <c r="S120" s="4">
        <f>INDEX($P$4:$R$326,MATCH(O120,$P$4:$P$326,0),3)</f>
        <v>6.1000000000000006E-2</v>
      </c>
    </row>
    <row r="121" spans="1:19" x14ac:dyDescent="0.2">
      <c r="A121" s="8"/>
      <c r="B121" s="8"/>
      <c r="D121" s="14"/>
      <c r="E121" s="14"/>
      <c r="F121" s="14"/>
      <c r="G121" s="14"/>
      <c r="H121" s="14"/>
      <c r="I121" s="14"/>
      <c r="J121" s="14"/>
      <c r="K121" s="14"/>
      <c r="L121" s="14"/>
      <c r="M121" s="14"/>
      <c r="N121" s="4">
        <f t="shared" si="9"/>
        <v>0</v>
      </c>
      <c r="O121" s="3" t="str">
        <f t="shared" si="10"/>
        <v/>
      </c>
      <c r="P121" s="3" t="str">
        <f t="shared" si="11"/>
        <v/>
      </c>
      <c r="Q121" s="3" t="str">
        <f t="shared" si="12"/>
        <v/>
      </c>
      <c r="R121" s="4" t="str">
        <f t="shared" si="13"/>
        <v/>
      </c>
      <c r="S121" s="4" t="str">
        <f t="shared" si="7"/>
        <v/>
      </c>
    </row>
    <row r="122" spans="1:19" x14ac:dyDescent="0.2">
      <c r="A122" s="8" t="str">
        <f>+'Combined Rate'!A131</f>
        <v>Juab County</v>
      </c>
      <c r="B122" s="8" t="str">
        <f>+'Combined Rate'!C131</f>
        <v>12-000</v>
      </c>
      <c r="C122" s="3" t="str">
        <f t="shared" si="8"/>
        <v>12-000</v>
      </c>
      <c r="D122" s="14">
        <f>+'Combined Rate'!E131</f>
        <v>4.8500000000000001E-2</v>
      </c>
      <c r="E122" s="14">
        <f>+'Combined Rate'!G131</f>
        <v>0.01</v>
      </c>
      <c r="F122" s="14">
        <f>+'Combined Rate'!I131</f>
        <v>0</v>
      </c>
      <c r="G122" s="14">
        <f>+'Combined Rate'!R131</f>
        <v>0</v>
      </c>
      <c r="H122" s="14">
        <f>+'Combined Rate'!S131</f>
        <v>0</v>
      </c>
      <c r="I122" s="14">
        <f>+'Combined Rate'!M131</f>
        <v>0</v>
      </c>
      <c r="J122" s="14">
        <f>+'Combined Rate'!H131</f>
        <v>2.5000000000000001E-3</v>
      </c>
      <c r="K122" s="14">
        <f>+'Combined Rate'!T131</f>
        <v>0</v>
      </c>
      <c r="L122" s="14">
        <f>+'Combined Rate'!W131</f>
        <v>0</v>
      </c>
      <c r="M122" s="14">
        <f>+'Combined Rate'!X131</f>
        <v>6.1000000000000006E-2</v>
      </c>
      <c r="N122" s="4">
        <f t="shared" si="9"/>
        <v>6.1000000000000006E-2</v>
      </c>
      <c r="O122" s="3" t="str">
        <f t="shared" si="10"/>
        <v>12</v>
      </c>
      <c r="P122" s="3" t="str">
        <f t="shared" si="11"/>
        <v>12</v>
      </c>
      <c r="Q122" s="3" t="str">
        <f t="shared" si="12"/>
        <v>Juab County</v>
      </c>
      <c r="R122" s="4">
        <f t="shared" si="13"/>
        <v>6.1000000000000006E-2</v>
      </c>
      <c r="S122" s="4">
        <f t="shared" si="7"/>
        <v>6.1000000000000006E-2</v>
      </c>
    </row>
    <row r="123" spans="1:19" x14ac:dyDescent="0.2">
      <c r="A123" s="8" t="str">
        <f>+'Combined Rate'!A132</f>
        <v>Eureka</v>
      </c>
      <c r="B123" s="8" t="str">
        <f>+'Combined Rate'!C132</f>
        <v>12-009</v>
      </c>
      <c r="C123" s="3" t="str">
        <f t="shared" si="8"/>
        <v>12-000</v>
      </c>
      <c r="D123" s="14">
        <f>+'Combined Rate'!E132</f>
        <v>4.8500000000000001E-2</v>
      </c>
      <c r="E123" s="14">
        <f>+'Combined Rate'!G132</f>
        <v>0.01</v>
      </c>
      <c r="F123" s="14">
        <f>+'Combined Rate'!I132</f>
        <v>0</v>
      </c>
      <c r="G123" s="14">
        <f>+'Combined Rate'!R132</f>
        <v>0</v>
      </c>
      <c r="H123" s="14">
        <f>+'Combined Rate'!S132</f>
        <v>0</v>
      </c>
      <c r="I123" s="14">
        <f>+'Combined Rate'!M132</f>
        <v>0</v>
      </c>
      <c r="J123" s="14">
        <f>+'Combined Rate'!H132</f>
        <v>2.5000000000000001E-3</v>
      </c>
      <c r="K123" s="14">
        <f>+'Combined Rate'!T132</f>
        <v>0</v>
      </c>
      <c r="L123" s="14">
        <f>+'Combined Rate'!W132</f>
        <v>0</v>
      </c>
      <c r="M123" s="14">
        <f>+'Combined Rate'!X132</f>
        <v>6.1000000000000006E-2</v>
      </c>
      <c r="N123" s="4">
        <f t="shared" si="9"/>
        <v>0</v>
      </c>
      <c r="O123" s="3" t="str">
        <f t="shared" si="10"/>
        <v>12</v>
      </c>
      <c r="P123" s="3" t="str">
        <f t="shared" si="11"/>
        <v/>
      </c>
      <c r="Q123" s="3" t="str">
        <f t="shared" si="12"/>
        <v/>
      </c>
      <c r="R123" s="4" t="str">
        <f t="shared" si="13"/>
        <v/>
      </c>
      <c r="S123" s="4">
        <f t="shared" si="7"/>
        <v>6.1000000000000006E-2</v>
      </c>
    </row>
    <row r="124" spans="1:19" x14ac:dyDescent="0.2">
      <c r="A124" s="8" t="str">
        <f>+'Combined Rate'!A133</f>
        <v>Levan</v>
      </c>
      <c r="B124" s="8" t="str">
        <f>+'Combined Rate'!C133</f>
        <v>12-019</v>
      </c>
      <c r="C124" s="3" t="str">
        <f t="shared" si="8"/>
        <v>12-000</v>
      </c>
      <c r="D124" s="14">
        <f>+'Combined Rate'!E133</f>
        <v>4.8500000000000001E-2</v>
      </c>
      <c r="E124" s="14">
        <f>+'Combined Rate'!G133</f>
        <v>0.01</v>
      </c>
      <c r="F124" s="14">
        <f>+'Combined Rate'!I133</f>
        <v>0</v>
      </c>
      <c r="G124" s="14">
        <f>+'Combined Rate'!R133</f>
        <v>0</v>
      </c>
      <c r="H124" s="14">
        <f>+'Combined Rate'!S133</f>
        <v>0</v>
      </c>
      <c r="I124" s="14">
        <f>+'Combined Rate'!M133</f>
        <v>0</v>
      </c>
      <c r="J124" s="14">
        <f>+'Combined Rate'!H133</f>
        <v>2.5000000000000001E-3</v>
      </c>
      <c r="K124" s="14">
        <f>+'Combined Rate'!T133</f>
        <v>0</v>
      </c>
      <c r="L124" s="14">
        <f>+'Combined Rate'!W133</f>
        <v>0</v>
      </c>
      <c r="M124" s="14">
        <f>+'Combined Rate'!X133</f>
        <v>6.1000000000000006E-2</v>
      </c>
      <c r="N124" s="4">
        <f t="shared" si="9"/>
        <v>0</v>
      </c>
      <c r="O124" s="3" t="str">
        <f t="shared" si="10"/>
        <v>12</v>
      </c>
      <c r="P124" s="3" t="str">
        <f t="shared" si="11"/>
        <v/>
      </c>
      <c r="Q124" s="3" t="str">
        <f t="shared" si="12"/>
        <v/>
      </c>
      <c r="R124" s="4" t="str">
        <f t="shared" si="13"/>
        <v/>
      </c>
      <c r="S124" s="4">
        <f t="shared" si="7"/>
        <v>6.1000000000000006E-2</v>
      </c>
    </row>
    <row r="125" spans="1:19" x14ac:dyDescent="0.2">
      <c r="A125" s="8" t="str">
        <f>+'Combined Rate'!A134</f>
        <v>Mona</v>
      </c>
      <c r="B125" s="8" t="str">
        <f>+'Combined Rate'!C134</f>
        <v>12-024</v>
      </c>
      <c r="C125" s="3" t="str">
        <f t="shared" si="8"/>
        <v>12-000</v>
      </c>
      <c r="D125" s="14">
        <f>+'Combined Rate'!E134</f>
        <v>4.8500000000000001E-2</v>
      </c>
      <c r="E125" s="14">
        <f>+'Combined Rate'!G134</f>
        <v>0.01</v>
      </c>
      <c r="F125" s="14">
        <f>+'Combined Rate'!I134</f>
        <v>0</v>
      </c>
      <c r="G125" s="14">
        <f>+'Combined Rate'!R134</f>
        <v>0</v>
      </c>
      <c r="H125" s="14">
        <f>+'Combined Rate'!S134</f>
        <v>0</v>
      </c>
      <c r="I125" s="14">
        <f>+'Combined Rate'!M134</f>
        <v>0</v>
      </c>
      <c r="J125" s="14">
        <f>+'Combined Rate'!H134</f>
        <v>2.5000000000000001E-3</v>
      </c>
      <c r="K125" s="14">
        <f>+'Combined Rate'!T134</f>
        <v>0</v>
      </c>
      <c r="L125" s="14">
        <f>+'Combined Rate'!W134</f>
        <v>0</v>
      </c>
      <c r="M125" s="14">
        <f>+'Combined Rate'!X134</f>
        <v>6.1000000000000006E-2</v>
      </c>
      <c r="N125" s="4">
        <f t="shared" si="9"/>
        <v>0</v>
      </c>
      <c r="O125" s="3" t="str">
        <f t="shared" si="10"/>
        <v>12</v>
      </c>
      <c r="P125" s="3" t="str">
        <f t="shared" si="11"/>
        <v/>
      </c>
      <c r="Q125" s="3" t="str">
        <f t="shared" si="12"/>
        <v/>
      </c>
      <c r="R125" s="4" t="str">
        <f t="shared" si="13"/>
        <v/>
      </c>
      <c r="S125" s="4">
        <f t="shared" si="7"/>
        <v>6.1000000000000006E-2</v>
      </c>
    </row>
    <row r="126" spans="1:19" x14ac:dyDescent="0.2">
      <c r="A126" s="8" t="str">
        <f>+'Combined Rate'!A135</f>
        <v>Nephi</v>
      </c>
      <c r="B126" s="8" t="str">
        <f>+'Combined Rate'!C135</f>
        <v>12-026</v>
      </c>
      <c r="C126" s="3" t="str">
        <f t="shared" si="8"/>
        <v>12-026</v>
      </c>
      <c r="D126" s="14">
        <f>+'Combined Rate'!E135</f>
        <v>4.8500000000000001E-2</v>
      </c>
      <c r="E126" s="14">
        <f>+'Combined Rate'!G135</f>
        <v>0.01</v>
      </c>
      <c r="F126" s="14">
        <f>+'Combined Rate'!I135</f>
        <v>0</v>
      </c>
      <c r="G126" s="14">
        <f>+'Combined Rate'!R135</f>
        <v>0</v>
      </c>
      <c r="H126" s="14">
        <f>+'Combined Rate'!S135</f>
        <v>1E-3</v>
      </c>
      <c r="I126" s="14">
        <f>+'Combined Rate'!M135</f>
        <v>3.0000000000000001E-3</v>
      </c>
      <c r="J126" s="14">
        <f>+'Combined Rate'!H135</f>
        <v>2.5000000000000001E-3</v>
      </c>
      <c r="K126" s="14">
        <f>+'Combined Rate'!T135</f>
        <v>0</v>
      </c>
      <c r="L126" s="14">
        <f>+'Combined Rate'!W135</f>
        <v>0</v>
      </c>
      <c r="M126" s="14">
        <f>+'Combined Rate'!X135</f>
        <v>6.5000000000000002E-2</v>
      </c>
      <c r="N126" s="4">
        <f t="shared" si="9"/>
        <v>0</v>
      </c>
      <c r="O126" s="3" t="str">
        <f t="shared" si="10"/>
        <v>12</v>
      </c>
      <c r="P126" s="3" t="str">
        <f t="shared" si="11"/>
        <v/>
      </c>
      <c r="Q126" s="3" t="str">
        <f t="shared" si="12"/>
        <v/>
      </c>
      <c r="R126" s="4" t="str">
        <f t="shared" si="13"/>
        <v/>
      </c>
      <c r="S126" s="4">
        <f t="shared" si="7"/>
        <v>6.1000000000000006E-2</v>
      </c>
    </row>
    <row r="127" spans="1:19" x14ac:dyDescent="0.2">
      <c r="A127" s="8" t="str">
        <f>+'Combined Rate'!A136</f>
        <v>Rocky Ridge Town</v>
      </c>
      <c r="B127" s="8" t="str">
        <f>+'Combined Rate'!C136</f>
        <v>12-030</v>
      </c>
      <c r="C127" s="3" t="str">
        <f t="shared" si="8"/>
        <v>12-000</v>
      </c>
      <c r="D127" s="14">
        <f>+'Combined Rate'!E136</f>
        <v>4.8500000000000001E-2</v>
      </c>
      <c r="E127" s="14">
        <f>+'Combined Rate'!G136</f>
        <v>0.01</v>
      </c>
      <c r="F127" s="14">
        <f>+'Combined Rate'!I136</f>
        <v>0</v>
      </c>
      <c r="G127" s="14">
        <f>+'Combined Rate'!R136</f>
        <v>0</v>
      </c>
      <c r="H127" s="14">
        <f>+'Combined Rate'!S136</f>
        <v>0</v>
      </c>
      <c r="I127" s="14">
        <f>+'Combined Rate'!M136</f>
        <v>0</v>
      </c>
      <c r="J127" s="14">
        <f>+'Combined Rate'!H136</f>
        <v>2.5000000000000001E-3</v>
      </c>
      <c r="K127" s="14">
        <f>+'Combined Rate'!T136</f>
        <v>0</v>
      </c>
      <c r="L127" s="14">
        <f>+'Combined Rate'!W136</f>
        <v>0</v>
      </c>
      <c r="M127" s="14">
        <f>+'Combined Rate'!X136</f>
        <v>6.1000000000000006E-2</v>
      </c>
      <c r="N127" s="4">
        <f t="shared" si="9"/>
        <v>0</v>
      </c>
      <c r="O127" s="3" t="str">
        <f t="shared" si="10"/>
        <v>12</v>
      </c>
      <c r="P127" s="3" t="str">
        <f t="shared" si="11"/>
        <v/>
      </c>
      <c r="Q127" s="3" t="str">
        <f t="shared" si="12"/>
        <v/>
      </c>
      <c r="R127" s="4" t="str">
        <f t="shared" si="13"/>
        <v/>
      </c>
      <c r="S127" s="4">
        <f t="shared" si="7"/>
        <v>6.1000000000000006E-2</v>
      </c>
    </row>
    <row r="128" spans="1:19" x14ac:dyDescent="0.2">
      <c r="A128" s="8" t="str">
        <f>+'Combined Rate'!A137</f>
        <v>Santaquin South</v>
      </c>
      <c r="B128" s="8" t="str">
        <f>+'Combined Rate'!C137</f>
        <v>12-050</v>
      </c>
      <c r="C128" s="3" t="str">
        <f>IF(M128=S128,LEFT(B128,3)&amp;"000",B128)</f>
        <v>12-050</v>
      </c>
      <c r="D128" s="14">
        <f>+'Combined Rate'!E137</f>
        <v>4.8500000000000001E-2</v>
      </c>
      <c r="E128" s="14">
        <f>+'Combined Rate'!G137</f>
        <v>0.01</v>
      </c>
      <c r="F128" s="14">
        <f>+'Combined Rate'!I137</f>
        <v>2.5000000000000001E-3</v>
      </c>
      <c r="G128" s="14">
        <f>+'Combined Rate'!R137</f>
        <v>0</v>
      </c>
      <c r="H128" s="14">
        <f>+'Combined Rate'!S137</f>
        <v>0</v>
      </c>
      <c r="I128" s="14">
        <f>+'Combined Rate'!M137</f>
        <v>0</v>
      </c>
      <c r="J128" s="14">
        <f>+'Combined Rate'!H137</f>
        <v>2.5000000000000001E-3</v>
      </c>
      <c r="K128" s="14">
        <f>+'Combined Rate'!T137</f>
        <v>0</v>
      </c>
      <c r="L128" s="14">
        <f>+'Combined Rate'!W137</f>
        <v>0</v>
      </c>
      <c r="M128" s="14">
        <f>+'Combined Rate'!X137</f>
        <v>6.3500000000000001E-2</v>
      </c>
      <c r="N128" s="4">
        <f>IF(RIGHT(B128,3)="000",M128,0)</f>
        <v>0</v>
      </c>
      <c r="O128" s="3" t="str">
        <f>LEFT(B128,2)</f>
        <v>12</v>
      </c>
      <c r="P128" s="3" t="str">
        <f>IF(N128&lt;&gt;0,LEFT(B128,2),"")</f>
        <v/>
      </c>
      <c r="Q128" s="3" t="str">
        <f>IF(N128&lt;&gt;0,A128,"")</f>
        <v/>
      </c>
      <c r="R128" s="4" t="str">
        <f>IF(N128&lt;&gt;0,N128,"")</f>
        <v/>
      </c>
      <c r="S128" s="4">
        <f t="shared" si="7"/>
        <v>6.1000000000000006E-2</v>
      </c>
    </row>
    <row r="129" spans="1:19" x14ac:dyDescent="0.2">
      <c r="A129" s="8"/>
      <c r="B129" s="8"/>
      <c r="D129" s="14"/>
      <c r="E129" s="14"/>
      <c r="F129" s="14"/>
      <c r="G129" s="14"/>
      <c r="H129" s="14"/>
      <c r="I129" s="14"/>
      <c r="J129" s="14"/>
      <c r="K129" s="14"/>
      <c r="L129" s="14"/>
      <c r="M129" s="14"/>
      <c r="N129" s="4">
        <f t="shared" si="9"/>
        <v>0</v>
      </c>
      <c r="O129" s="3" t="str">
        <f t="shared" si="10"/>
        <v/>
      </c>
      <c r="P129" s="3" t="str">
        <f t="shared" si="11"/>
        <v/>
      </c>
      <c r="Q129" s="3" t="str">
        <f t="shared" si="12"/>
        <v/>
      </c>
      <c r="R129" s="4" t="str">
        <f t="shared" si="13"/>
        <v/>
      </c>
      <c r="S129" s="4" t="str">
        <f t="shared" si="7"/>
        <v/>
      </c>
    </row>
    <row r="130" spans="1:19" x14ac:dyDescent="0.2">
      <c r="A130" s="8" t="str">
        <f>+'Combined Rate'!A139</f>
        <v>Kane County</v>
      </c>
      <c r="B130" s="8" t="str">
        <f>+'Combined Rate'!C139</f>
        <v>13-000</v>
      </c>
      <c r="C130" s="3" t="str">
        <f t="shared" si="8"/>
        <v>13-000</v>
      </c>
      <c r="D130" s="14">
        <f>+'Combined Rate'!E139</f>
        <v>4.8500000000000001E-2</v>
      </c>
      <c r="E130" s="14">
        <f>+'Combined Rate'!G139</f>
        <v>0.01</v>
      </c>
      <c r="F130" s="14">
        <f>+'Combined Rate'!I139</f>
        <v>0</v>
      </c>
      <c r="G130" s="14">
        <f>+'Combined Rate'!R139</f>
        <v>0.01</v>
      </c>
      <c r="H130" s="14">
        <f>+'Combined Rate'!S139</f>
        <v>0</v>
      </c>
      <c r="I130" s="14">
        <f>+'Combined Rate'!M139</f>
        <v>0</v>
      </c>
      <c r="J130" s="14">
        <f>+'Combined Rate'!H139</f>
        <v>2.5000000000000001E-3</v>
      </c>
      <c r="K130" s="14">
        <f>+'Combined Rate'!T139</f>
        <v>0</v>
      </c>
      <c r="L130" s="14">
        <f>+'Combined Rate'!W139</f>
        <v>0</v>
      </c>
      <c r="M130" s="14">
        <f>+'Combined Rate'!X139</f>
        <v>7.1000000000000008E-2</v>
      </c>
      <c r="N130" s="4">
        <f t="shared" si="9"/>
        <v>7.1000000000000008E-2</v>
      </c>
      <c r="O130" s="3" t="str">
        <f t="shared" si="10"/>
        <v>13</v>
      </c>
      <c r="P130" s="3" t="str">
        <f t="shared" si="11"/>
        <v>13</v>
      </c>
      <c r="Q130" s="3" t="str">
        <f t="shared" si="12"/>
        <v>Kane County</v>
      </c>
      <c r="R130" s="4">
        <f t="shared" si="13"/>
        <v>7.1000000000000008E-2</v>
      </c>
      <c r="S130" s="4">
        <f t="shared" si="7"/>
        <v>7.1000000000000008E-2</v>
      </c>
    </row>
    <row r="131" spans="1:19" x14ac:dyDescent="0.2">
      <c r="A131" s="8" t="str">
        <f>+'Combined Rate'!A140</f>
        <v>Alton</v>
      </c>
      <c r="B131" s="8" t="str">
        <f>+'Combined Rate'!C140</f>
        <v>13-001</v>
      </c>
      <c r="C131" s="3" t="str">
        <f t="shared" si="8"/>
        <v>13-000</v>
      </c>
      <c r="D131" s="14">
        <f>+'Combined Rate'!E140</f>
        <v>4.8500000000000001E-2</v>
      </c>
      <c r="E131" s="14">
        <f>+'Combined Rate'!G140</f>
        <v>0.01</v>
      </c>
      <c r="F131" s="14">
        <f>+'Combined Rate'!I140</f>
        <v>0</v>
      </c>
      <c r="G131" s="14">
        <f>+'Combined Rate'!R140</f>
        <v>0.01</v>
      </c>
      <c r="H131" s="14">
        <f>+'Combined Rate'!S140</f>
        <v>0</v>
      </c>
      <c r="I131" s="14">
        <f>+'Combined Rate'!M140</f>
        <v>0</v>
      </c>
      <c r="J131" s="14">
        <f>+'Combined Rate'!H140</f>
        <v>2.5000000000000001E-3</v>
      </c>
      <c r="K131" s="14">
        <f>+'Combined Rate'!T140</f>
        <v>0</v>
      </c>
      <c r="L131" s="14">
        <f>+'Combined Rate'!W140</f>
        <v>0</v>
      </c>
      <c r="M131" s="14">
        <f>+'Combined Rate'!X140</f>
        <v>7.1000000000000008E-2</v>
      </c>
      <c r="N131" s="4">
        <f t="shared" si="9"/>
        <v>0</v>
      </c>
      <c r="O131" s="3" t="str">
        <f t="shared" si="10"/>
        <v>13</v>
      </c>
      <c r="P131" s="3" t="str">
        <f t="shared" si="11"/>
        <v/>
      </c>
      <c r="Q131" s="3" t="str">
        <f t="shared" si="12"/>
        <v/>
      </c>
      <c r="R131" s="4" t="str">
        <f t="shared" si="13"/>
        <v/>
      </c>
      <c r="S131" s="4">
        <f t="shared" si="7"/>
        <v>7.1000000000000008E-2</v>
      </c>
    </row>
    <row r="132" spans="1:19" x14ac:dyDescent="0.2">
      <c r="A132" s="8" t="str">
        <f>+'Combined Rate'!A141</f>
        <v>Glendale</v>
      </c>
      <c r="B132" s="8" t="str">
        <f>+'Combined Rate'!C141</f>
        <v>13-002</v>
      </c>
      <c r="C132" s="3" t="str">
        <f t="shared" si="8"/>
        <v>13-000</v>
      </c>
      <c r="D132" s="14">
        <f>+'Combined Rate'!E141</f>
        <v>4.8500000000000001E-2</v>
      </c>
      <c r="E132" s="14">
        <f>+'Combined Rate'!G141</f>
        <v>0.01</v>
      </c>
      <c r="F132" s="14">
        <f>+'Combined Rate'!I141</f>
        <v>0</v>
      </c>
      <c r="G132" s="14">
        <f>+'Combined Rate'!R141</f>
        <v>0.01</v>
      </c>
      <c r="H132" s="14">
        <f>+'Combined Rate'!S141</f>
        <v>0</v>
      </c>
      <c r="I132" s="14">
        <f>+'Combined Rate'!M141</f>
        <v>0</v>
      </c>
      <c r="J132" s="14">
        <f>+'Combined Rate'!H141</f>
        <v>2.5000000000000001E-3</v>
      </c>
      <c r="K132" s="14">
        <f>+'Combined Rate'!T141</f>
        <v>0</v>
      </c>
      <c r="L132" s="14">
        <f>+'Combined Rate'!W141</f>
        <v>0</v>
      </c>
      <c r="M132" s="14">
        <f>+'Combined Rate'!X141</f>
        <v>7.1000000000000008E-2</v>
      </c>
      <c r="N132" s="4">
        <f t="shared" si="9"/>
        <v>0</v>
      </c>
      <c r="O132" s="3" t="str">
        <f t="shared" si="10"/>
        <v>13</v>
      </c>
      <c r="P132" s="3" t="str">
        <f t="shared" si="11"/>
        <v/>
      </c>
      <c r="Q132" s="3" t="str">
        <f t="shared" si="12"/>
        <v/>
      </c>
      <c r="R132" s="4" t="str">
        <f t="shared" si="13"/>
        <v/>
      </c>
      <c r="S132" s="4">
        <f t="shared" si="7"/>
        <v>7.1000000000000008E-2</v>
      </c>
    </row>
    <row r="133" spans="1:19" x14ac:dyDescent="0.2">
      <c r="A133" s="8" t="str">
        <f>+'Combined Rate'!A142</f>
        <v>Kanab</v>
      </c>
      <c r="B133" s="8" t="str">
        <f>+'Combined Rate'!C142</f>
        <v>13-004</v>
      </c>
      <c r="C133" s="3" t="str">
        <f t="shared" si="8"/>
        <v>13-004</v>
      </c>
      <c r="D133" s="14">
        <f>+'Combined Rate'!E142</f>
        <v>4.8500000000000001E-2</v>
      </c>
      <c r="E133" s="14">
        <f>+'Combined Rate'!G142</f>
        <v>0.01</v>
      </c>
      <c r="F133" s="14">
        <f>+'Combined Rate'!I142</f>
        <v>0</v>
      </c>
      <c r="G133" s="14">
        <f>+'Combined Rate'!R142</f>
        <v>0.01</v>
      </c>
      <c r="H133" s="14">
        <f>+'Combined Rate'!S142</f>
        <v>0</v>
      </c>
      <c r="I133" s="14">
        <f>+'Combined Rate'!M142</f>
        <v>0</v>
      </c>
      <c r="J133" s="14">
        <f>+'Combined Rate'!H142</f>
        <v>2.5000000000000001E-3</v>
      </c>
      <c r="K133" s="14">
        <f>+'Combined Rate'!T142</f>
        <v>0</v>
      </c>
      <c r="L133" s="14">
        <f>+'Combined Rate'!W142</f>
        <v>0</v>
      </c>
      <c r="M133" s="14">
        <f>+'Combined Rate'!X142</f>
        <v>8.1000000000000003E-2</v>
      </c>
      <c r="N133" s="4">
        <f t="shared" si="9"/>
        <v>0</v>
      </c>
      <c r="O133" s="3" t="str">
        <f t="shared" si="10"/>
        <v>13</v>
      </c>
      <c r="P133" s="3" t="str">
        <f t="shared" si="11"/>
        <v/>
      </c>
      <c r="Q133" s="3" t="str">
        <f t="shared" si="12"/>
        <v/>
      </c>
      <c r="R133" s="4" t="str">
        <f t="shared" si="13"/>
        <v/>
      </c>
      <c r="S133" s="4">
        <f t="shared" ref="S133:S199" si="14">INDEX($P$4:$R$326,MATCH(O133,$P$4:$P$326,0),3)</f>
        <v>7.1000000000000008E-2</v>
      </c>
    </row>
    <row r="134" spans="1:19" x14ac:dyDescent="0.2">
      <c r="A134" s="8" t="str">
        <f>+'Combined Rate'!A143</f>
        <v>Orderville</v>
      </c>
      <c r="B134" s="8" t="str">
        <f>+'Combined Rate'!C143</f>
        <v>13-007</v>
      </c>
      <c r="C134" s="3" t="str">
        <f t="shared" si="8"/>
        <v>13-007</v>
      </c>
      <c r="D134" s="14">
        <f>+'Combined Rate'!E143</f>
        <v>4.8500000000000001E-2</v>
      </c>
      <c r="E134" s="14">
        <f>+'Combined Rate'!G143</f>
        <v>0.01</v>
      </c>
      <c r="F134" s="14">
        <f>+'Combined Rate'!I143</f>
        <v>0</v>
      </c>
      <c r="G134" s="14">
        <f>+'Combined Rate'!R143</f>
        <v>0.01</v>
      </c>
      <c r="H134" s="14">
        <f>+'Combined Rate'!S143</f>
        <v>0</v>
      </c>
      <c r="I134" s="14">
        <f>+'Combined Rate'!M143</f>
        <v>0</v>
      </c>
      <c r="J134" s="14">
        <f>+'Combined Rate'!H143</f>
        <v>2.5000000000000001E-3</v>
      </c>
      <c r="K134" s="14">
        <f>+'Combined Rate'!T143</f>
        <v>0</v>
      </c>
      <c r="L134" s="14">
        <f>+'Combined Rate'!W143</f>
        <v>0</v>
      </c>
      <c r="M134" s="14">
        <f>+'Combined Rate'!X143</f>
        <v>8.1000000000000003E-2</v>
      </c>
      <c r="N134" s="4">
        <f t="shared" si="9"/>
        <v>0</v>
      </c>
      <c r="O134" s="3" t="str">
        <f t="shared" si="10"/>
        <v>13</v>
      </c>
      <c r="P134" s="3" t="str">
        <f t="shared" si="11"/>
        <v/>
      </c>
      <c r="Q134" s="3" t="str">
        <f t="shared" si="12"/>
        <v/>
      </c>
      <c r="R134" s="4" t="str">
        <f t="shared" si="13"/>
        <v/>
      </c>
      <c r="S134" s="4">
        <f t="shared" si="14"/>
        <v>7.1000000000000008E-2</v>
      </c>
    </row>
    <row r="135" spans="1:19" x14ac:dyDescent="0.2">
      <c r="A135" s="8" t="str">
        <f>+'Combined Rate'!A144</f>
        <v>Big Water</v>
      </c>
      <c r="B135" s="8" t="str">
        <f>+'Combined Rate'!C144</f>
        <v>13-010</v>
      </c>
      <c r="C135" s="3" t="str">
        <f t="shared" si="8"/>
        <v>13-000</v>
      </c>
      <c r="D135" s="14">
        <f>+'Combined Rate'!E144</f>
        <v>4.8500000000000001E-2</v>
      </c>
      <c r="E135" s="14">
        <f>+'Combined Rate'!G144</f>
        <v>0.01</v>
      </c>
      <c r="F135" s="14">
        <f>+'Combined Rate'!I144</f>
        <v>0</v>
      </c>
      <c r="G135" s="14">
        <f>+'Combined Rate'!R144</f>
        <v>0.01</v>
      </c>
      <c r="H135" s="14">
        <f>+'Combined Rate'!S144</f>
        <v>0</v>
      </c>
      <c r="I135" s="14">
        <f>+'Combined Rate'!M144</f>
        <v>0</v>
      </c>
      <c r="J135" s="14">
        <f>+'Combined Rate'!H144</f>
        <v>2.5000000000000001E-3</v>
      </c>
      <c r="K135" s="14">
        <f>+'Combined Rate'!T144</f>
        <v>0</v>
      </c>
      <c r="L135" s="14">
        <f>+'Combined Rate'!W144</f>
        <v>0</v>
      </c>
      <c r="M135" s="14">
        <f>+'Combined Rate'!X144</f>
        <v>7.1000000000000008E-2</v>
      </c>
      <c r="N135" s="4">
        <f t="shared" si="9"/>
        <v>0</v>
      </c>
      <c r="O135" s="3" t="str">
        <f t="shared" si="10"/>
        <v>13</v>
      </c>
      <c r="P135" s="3" t="str">
        <f t="shared" si="11"/>
        <v/>
      </c>
      <c r="Q135" s="3" t="str">
        <f t="shared" si="12"/>
        <v/>
      </c>
      <c r="R135" s="4" t="str">
        <f t="shared" si="13"/>
        <v/>
      </c>
      <c r="S135" s="4">
        <f t="shared" si="14"/>
        <v>7.1000000000000008E-2</v>
      </c>
    </row>
    <row r="136" spans="1:19" x14ac:dyDescent="0.2">
      <c r="A136" s="8"/>
      <c r="B136" s="8"/>
      <c r="D136" s="14"/>
      <c r="E136" s="14"/>
      <c r="F136" s="14"/>
      <c r="G136" s="14"/>
      <c r="H136" s="14"/>
      <c r="I136" s="14"/>
      <c r="J136" s="14"/>
      <c r="K136" s="14"/>
      <c r="L136" s="14"/>
      <c r="M136" s="14"/>
      <c r="N136" s="4">
        <f t="shared" si="9"/>
        <v>0</v>
      </c>
      <c r="O136" s="3" t="str">
        <f t="shared" si="10"/>
        <v/>
      </c>
      <c r="P136" s="3" t="str">
        <f t="shared" si="11"/>
        <v/>
      </c>
      <c r="Q136" s="3" t="str">
        <f t="shared" si="12"/>
        <v/>
      </c>
      <c r="R136" s="4" t="str">
        <f t="shared" si="13"/>
        <v/>
      </c>
      <c r="S136" s="4" t="str">
        <f t="shared" si="14"/>
        <v/>
      </c>
    </row>
    <row r="137" spans="1:19" x14ac:dyDescent="0.2">
      <c r="A137" s="8" t="str">
        <f>+'Combined Rate'!A146</f>
        <v>Millard County</v>
      </c>
      <c r="B137" s="8" t="str">
        <f>+'Combined Rate'!C146</f>
        <v>14-000</v>
      </c>
      <c r="C137" s="3" t="str">
        <f t="shared" si="8"/>
        <v>14-000</v>
      </c>
      <c r="D137" s="14">
        <f>+'Combined Rate'!E146</f>
        <v>4.8500000000000001E-2</v>
      </c>
      <c r="E137" s="14">
        <f>+'Combined Rate'!G146</f>
        <v>0.01</v>
      </c>
      <c r="F137" s="14">
        <f>+'Combined Rate'!I146</f>
        <v>0</v>
      </c>
      <c r="G137" s="14">
        <f>+'Combined Rate'!R146</f>
        <v>0</v>
      </c>
      <c r="H137" s="14">
        <f>+'Combined Rate'!S146</f>
        <v>0</v>
      </c>
      <c r="I137" s="14">
        <f>+'Combined Rate'!M146</f>
        <v>0</v>
      </c>
      <c r="J137" s="14">
        <f>+'Combined Rate'!H146</f>
        <v>2.5000000000000001E-3</v>
      </c>
      <c r="K137" s="14">
        <f>+'Combined Rate'!T146</f>
        <v>0</v>
      </c>
      <c r="L137" s="14">
        <f>+'Combined Rate'!W146</f>
        <v>0</v>
      </c>
      <c r="M137" s="14">
        <f>+'Combined Rate'!X146</f>
        <v>6.3500000000000001E-2</v>
      </c>
      <c r="N137" s="4">
        <f t="shared" si="9"/>
        <v>6.3500000000000001E-2</v>
      </c>
      <c r="O137" s="3" t="str">
        <f t="shared" si="10"/>
        <v>14</v>
      </c>
      <c r="P137" s="3" t="str">
        <f t="shared" si="11"/>
        <v>14</v>
      </c>
      <c r="Q137" s="3" t="str">
        <f t="shared" si="12"/>
        <v>Millard County</v>
      </c>
      <c r="R137" s="4">
        <f t="shared" si="13"/>
        <v>6.3500000000000001E-2</v>
      </c>
      <c r="S137" s="4">
        <f t="shared" si="14"/>
        <v>6.3500000000000001E-2</v>
      </c>
    </row>
    <row r="138" spans="1:19" x14ac:dyDescent="0.2">
      <c r="A138" s="8" t="str">
        <f>+'Combined Rate'!A147</f>
        <v>Delta</v>
      </c>
      <c r="B138" s="8" t="str">
        <f>+'Combined Rate'!C147</f>
        <v>14-010</v>
      </c>
      <c r="C138" s="3" t="str">
        <f t="shared" si="8"/>
        <v>14-000</v>
      </c>
      <c r="D138" s="14">
        <f>+'Combined Rate'!E147</f>
        <v>4.8500000000000001E-2</v>
      </c>
      <c r="E138" s="14">
        <f>+'Combined Rate'!G147</f>
        <v>0.01</v>
      </c>
      <c r="F138" s="14">
        <f>+'Combined Rate'!I147</f>
        <v>0</v>
      </c>
      <c r="G138" s="14">
        <f>+'Combined Rate'!R147</f>
        <v>0</v>
      </c>
      <c r="H138" s="14">
        <f>+'Combined Rate'!S147</f>
        <v>0</v>
      </c>
      <c r="I138" s="14">
        <f>+'Combined Rate'!M147</f>
        <v>0</v>
      </c>
      <c r="J138" s="14">
        <f>+'Combined Rate'!H147</f>
        <v>2.5000000000000001E-3</v>
      </c>
      <c r="K138" s="14">
        <f>+'Combined Rate'!T147</f>
        <v>0</v>
      </c>
      <c r="L138" s="14">
        <f>+'Combined Rate'!W147</f>
        <v>0</v>
      </c>
      <c r="M138" s="14">
        <f>+'Combined Rate'!X147</f>
        <v>6.3500000000000001E-2</v>
      </c>
      <c r="N138" s="4">
        <f t="shared" si="9"/>
        <v>0</v>
      </c>
      <c r="O138" s="3" t="str">
        <f t="shared" si="10"/>
        <v>14</v>
      </c>
      <c r="P138" s="3" t="str">
        <f t="shared" si="11"/>
        <v/>
      </c>
      <c r="Q138" s="3" t="str">
        <f t="shared" si="12"/>
        <v/>
      </c>
      <c r="R138" s="4" t="str">
        <f t="shared" si="13"/>
        <v/>
      </c>
      <c r="S138" s="4">
        <f t="shared" si="14"/>
        <v>6.3500000000000001E-2</v>
      </c>
    </row>
    <row r="139" spans="1:19" x14ac:dyDescent="0.2">
      <c r="A139" s="8" t="str">
        <f>+'Combined Rate'!A148</f>
        <v>Fillmore</v>
      </c>
      <c r="B139" s="8" t="str">
        <f>+'Combined Rate'!C148</f>
        <v>14-014</v>
      </c>
      <c r="C139" s="3" t="str">
        <f t="shared" ref="C139:C207" si="15">IF(M139=S139,LEFT(B139,3)&amp;"000",B139)</f>
        <v>14-014</v>
      </c>
      <c r="D139" s="14">
        <f>+'Combined Rate'!E148</f>
        <v>4.8500000000000001E-2</v>
      </c>
      <c r="E139" s="14">
        <f>+'Combined Rate'!G148</f>
        <v>0.01</v>
      </c>
      <c r="F139" s="14">
        <f>+'Combined Rate'!I148</f>
        <v>0</v>
      </c>
      <c r="G139" s="14">
        <f>+'Combined Rate'!R148</f>
        <v>0</v>
      </c>
      <c r="H139" s="14">
        <f>+'Combined Rate'!S148</f>
        <v>1E-3</v>
      </c>
      <c r="I139" s="14">
        <f>+'Combined Rate'!M148</f>
        <v>0</v>
      </c>
      <c r="J139" s="14">
        <f>+'Combined Rate'!H148</f>
        <v>2.5000000000000001E-3</v>
      </c>
      <c r="K139" s="14">
        <f>+'Combined Rate'!T148</f>
        <v>0</v>
      </c>
      <c r="L139" s="14">
        <f>+'Combined Rate'!W148</f>
        <v>0</v>
      </c>
      <c r="M139" s="14">
        <f>+'Combined Rate'!X148</f>
        <v>6.4500000000000002E-2</v>
      </c>
      <c r="N139" s="4">
        <f t="shared" ref="N139:N207" si="16">IF(RIGHT(B139,3)="000",M139,0)</f>
        <v>0</v>
      </c>
      <c r="O139" s="3" t="str">
        <f t="shared" ref="O139:O207" si="17">LEFT(B139,2)</f>
        <v>14</v>
      </c>
      <c r="P139" s="3" t="str">
        <f t="shared" ref="P139:P207" si="18">IF(N139&lt;&gt;0,LEFT(B139,2),"")</f>
        <v/>
      </c>
      <c r="Q139" s="3" t="str">
        <f t="shared" ref="Q139:Q207" si="19">IF(N139&lt;&gt;0,A139,"")</f>
        <v/>
      </c>
      <c r="R139" s="4" t="str">
        <f t="shared" ref="R139:R207" si="20">IF(N139&lt;&gt;0,N139,"")</f>
        <v/>
      </c>
      <c r="S139" s="4">
        <f t="shared" si="14"/>
        <v>6.3500000000000001E-2</v>
      </c>
    </row>
    <row r="140" spans="1:19" x14ac:dyDescent="0.2">
      <c r="A140" s="8" t="str">
        <f>+'Combined Rate'!A149</f>
        <v>Hinckley</v>
      </c>
      <c r="B140" s="8" t="str">
        <f>+'Combined Rate'!C149</f>
        <v>14-023</v>
      </c>
      <c r="C140" s="3" t="str">
        <f t="shared" si="15"/>
        <v>14-000</v>
      </c>
      <c r="D140" s="14">
        <f>+'Combined Rate'!E149</f>
        <v>4.8500000000000001E-2</v>
      </c>
      <c r="E140" s="14">
        <f>+'Combined Rate'!G149</f>
        <v>0.01</v>
      </c>
      <c r="F140" s="14">
        <f>+'Combined Rate'!I149</f>
        <v>0</v>
      </c>
      <c r="G140" s="14">
        <f>+'Combined Rate'!R149</f>
        <v>0</v>
      </c>
      <c r="H140" s="14">
        <f>+'Combined Rate'!S149</f>
        <v>0</v>
      </c>
      <c r="I140" s="14">
        <f>+'Combined Rate'!M149</f>
        <v>0</v>
      </c>
      <c r="J140" s="14">
        <f>+'Combined Rate'!H149</f>
        <v>2.5000000000000001E-3</v>
      </c>
      <c r="K140" s="14">
        <f>+'Combined Rate'!T149</f>
        <v>0</v>
      </c>
      <c r="L140" s="14">
        <f>+'Combined Rate'!W149</f>
        <v>0</v>
      </c>
      <c r="M140" s="14">
        <f>+'Combined Rate'!X149</f>
        <v>6.3500000000000001E-2</v>
      </c>
      <c r="N140" s="4">
        <f t="shared" si="16"/>
        <v>0</v>
      </c>
      <c r="O140" s="3" t="str">
        <f t="shared" si="17"/>
        <v>14</v>
      </c>
      <c r="P140" s="3" t="str">
        <f t="shared" si="18"/>
        <v/>
      </c>
      <c r="Q140" s="3" t="str">
        <f t="shared" si="19"/>
        <v/>
      </c>
      <c r="R140" s="4" t="str">
        <f t="shared" si="20"/>
        <v/>
      </c>
      <c r="S140" s="4">
        <f t="shared" si="14"/>
        <v>6.3500000000000001E-2</v>
      </c>
    </row>
    <row r="141" spans="1:19" x14ac:dyDescent="0.2">
      <c r="A141" s="8" t="str">
        <f>+'Combined Rate'!A150</f>
        <v>Holden</v>
      </c>
      <c r="B141" s="8" t="str">
        <f>+'Combined Rate'!C150</f>
        <v>14-024</v>
      </c>
      <c r="C141" s="3" t="str">
        <f t="shared" si="15"/>
        <v>14-000</v>
      </c>
      <c r="D141" s="14">
        <f>+'Combined Rate'!E150</f>
        <v>4.8500000000000001E-2</v>
      </c>
      <c r="E141" s="14">
        <f>+'Combined Rate'!G150</f>
        <v>0.01</v>
      </c>
      <c r="F141" s="14">
        <f>+'Combined Rate'!I150</f>
        <v>0</v>
      </c>
      <c r="G141" s="14">
        <f>+'Combined Rate'!R150</f>
        <v>0</v>
      </c>
      <c r="H141" s="14">
        <f>+'Combined Rate'!S150</f>
        <v>0</v>
      </c>
      <c r="I141" s="14">
        <f>+'Combined Rate'!M150</f>
        <v>0</v>
      </c>
      <c r="J141" s="14">
        <f>+'Combined Rate'!H150</f>
        <v>2.5000000000000001E-3</v>
      </c>
      <c r="K141" s="14">
        <f>+'Combined Rate'!T150</f>
        <v>0</v>
      </c>
      <c r="L141" s="14">
        <f>+'Combined Rate'!W150</f>
        <v>0</v>
      </c>
      <c r="M141" s="14">
        <f>+'Combined Rate'!X150</f>
        <v>6.3500000000000001E-2</v>
      </c>
      <c r="N141" s="4">
        <f t="shared" si="16"/>
        <v>0</v>
      </c>
      <c r="O141" s="3" t="str">
        <f t="shared" si="17"/>
        <v>14</v>
      </c>
      <c r="P141" s="3" t="str">
        <f t="shared" si="18"/>
        <v/>
      </c>
      <c r="Q141" s="3" t="str">
        <f t="shared" si="19"/>
        <v/>
      </c>
      <c r="R141" s="4" t="str">
        <f t="shared" si="20"/>
        <v/>
      </c>
      <c r="S141" s="4">
        <f t="shared" si="14"/>
        <v>6.3500000000000001E-2</v>
      </c>
    </row>
    <row r="142" spans="1:19" x14ac:dyDescent="0.2">
      <c r="A142" s="8" t="str">
        <f>+'Combined Rate'!A151</f>
        <v>Kanosh</v>
      </c>
      <c r="B142" s="8" t="str">
        <f>+'Combined Rate'!C151</f>
        <v>14-026</v>
      </c>
      <c r="C142" s="3" t="str">
        <f t="shared" si="15"/>
        <v>14-000</v>
      </c>
      <c r="D142" s="14">
        <f>+'Combined Rate'!E151</f>
        <v>4.8500000000000001E-2</v>
      </c>
      <c r="E142" s="14">
        <f>+'Combined Rate'!G151</f>
        <v>0.01</v>
      </c>
      <c r="F142" s="14">
        <f>+'Combined Rate'!I151</f>
        <v>0</v>
      </c>
      <c r="G142" s="14">
        <f>+'Combined Rate'!R151</f>
        <v>0</v>
      </c>
      <c r="H142" s="14">
        <f>+'Combined Rate'!S151</f>
        <v>0</v>
      </c>
      <c r="I142" s="14">
        <f>+'Combined Rate'!M151</f>
        <v>0</v>
      </c>
      <c r="J142" s="14">
        <f>+'Combined Rate'!H151</f>
        <v>2.5000000000000001E-3</v>
      </c>
      <c r="K142" s="14">
        <f>+'Combined Rate'!T151</f>
        <v>0</v>
      </c>
      <c r="L142" s="14">
        <f>+'Combined Rate'!W151</f>
        <v>0</v>
      </c>
      <c r="M142" s="14">
        <f>+'Combined Rate'!X151</f>
        <v>6.3500000000000001E-2</v>
      </c>
      <c r="N142" s="4">
        <f t="shared" si="16"/>
        <v>0</v>
      </c>
      <c r="O142" s="3" t="str">
        <f t="shared" si="17"/>
        <v>14</v>
      </c>
      <c r="P142" s="3" t="str">
        <f t="shared" si="18"/>
        <v/>
      </c>
      <c r="Q142" s="3" t="str">
        <f t="shared" si="19"/>
        <v/>
      </c>
      <c r="R142" s="4" t="str">
        <f t="shared" si="20"/>
        <v/>
      </c>
      <c r="S142" s="4">
        <f t="shared" si="14"/>
        <v>6.3500000000000001E-2</v>
      </c>
    </row>
    <row r="143" spans="1:19" x14ac:dyDescent="0.2">
      <c r="A143" s="8" t="str">
        <f>+'Combined Rate'!A152</f>
        <v>Leamington</v>
      </c>
      <c r="B143" s="8" t="str">
        <f>+'Combined Rate'!C152</f>
        <v>14-028</v>
      </c>
      <c r="C143" s="3" t="str">
        <f t="shared" si="15"/>
        <v>14-000</v>
      </c>
      <c r="D143" s="14">
        <f>+'Combined Rate'!E152</f>
        <v>4.8500000000000001E-2</v>
      </c>
      <c r="E143" s="14">
        <f>+'Combined Rate'!G152</f>
        <v>0.01</v>
      </c>
      <c r="F143" s="14">
        <f>+'Combined Rate'!I152</f>
        <v>0</v>
      </c>
      <c r="G143" s="14">
        <f>+'Combined Rate'!R152</f>
        <v>0</v>
      </c>
      <c r="H143" s="14">
        <f>+'Combined Rate'!S152</f>
        <v>0</v>
      </c>
      <c r="I143" s="14">
        <f>+'Combined Rate'!M152</f>
        <v>0</v>
      </c>
      <c r="J143" s="14">
        <f>+'Combined Rate'!H152</f>
        <v>2.5000000000000001E-3</v>
      </c>
      <c r="K143" s="14">
        <f>+'Combined Rate'!T152</f>
        <v>0</v>
      </c>
      <c r="L143" s="14">
        <f>+'Combined Rate'!W152</f>
        <v>0</v>
      </c>
      <c r="M143" s="14">
        <f>+'Combined Rate'!X152</f>
        <v>6.3500000000000001E-2</v>
      </c>
      <c r="N143" s="4">
        <f t="shared" si="16"/>
        <v>0</v>
      </c>
      <c r="O143" s="3" t="str">
        <f t="shared" si="17"/>
        <v>14</v>
      </c>
      <c r="P143" s="3" t="str">
        <f t="shared" si="18"/>
        <v/>
      </c>
      <c r="Q143" s="3" t="str">
        <f t="shared" si="19"/>
        <v/>
      </c>
      <c r="R143" s="4" t="str">
        <f t="shared" si="20"/>
        <v/>
      </c>
      <c r="S143" s="4">
        <f t="shared" si="14"/>
        <v>6.3500000000000001E-2</v>
      </c>
    </row>
    <row r="144" spans="1:19" x14ac:dyDescent="0.2">
      <c r="A144" s="8" t="str">
        <f>+'Combined Rate'!A153</f>
        <v>Lynndyl</v>
      </c>
      <c r="B144" s="8" t="str">
        <f>+'Combined Rate'!C153</f>
        <v>14-030</v>
      </c>
      <c r="C144" s="3" t="str">
        <f t="shared" si="15"/>
        <v>14-000</v>
      </c>
      <c r="D144" s="14">
        <f>+'Combined Rate'!E153</f>
        <v>4.8500000000000001E-2</v>
      </c>
      <c r="E144" s="14">
        <f>+'Combined Rate'!G153</f>
        <v>0.01</v>
      </c>
      <c r="F144" s="14">
        <f>+'Combined Rate'!I153</f>
        <v>0</v>
      </c>
      <c r="G144" s="14">
        <f>+'Combined Rate'!R153</f>
        <v>0</v>
      </c>
      <c r="H144" s="14">
        <f>+'Combined Rate'!S153</f>
        <v>0</v>
      </c>
      <c r="I144" s="14">
        <f>+'Combined Rate'!M153</f>
        <v>0</v>
      </c>
      <c r="J144" s="14">
        <f>+'Combined Rate'!H153</f>
        <v>2.5000000000000001E-3</v>
      </c>
      <c r="K144" s="14">
        <f>+'Combined Rate'!T153</f>
        <v>0</v>
      </c>
      <c r="L144" s="14">
        <f>+'Combined Rate'!W153</f>
        <v>0</v>
      </c>
      <c r="M144" s="14">
        <f>+'Combined Rate'!X153</f>
        <v>6.3500000000000001E-2</v>
      </c>
      <c r="N144" s="4">
        <f t="shared" si="16"/>
        <v>0</v>
      </c>
      <c r="O144" s="3" t="str">
        <f t="shared" si="17"/>
        <v>14</v>
      </c>
      <c r="P144" s="3" t="str">
        <f t="shared" si="18"/>
        <v/>
      </c>
      <c r="Q144" s="3" t="str">
        <f t="shared" si="19"/>
        <v/>
      </c>
      <c r="R144" s="4" t="str">
        <f t="shared" si="20"/>
        <v/>
      </c>
      <c r="S144" s="4">
        <f t="shared" si="14"/>
        <v>6.3500000000000001E-2</v>
      </c>
    </row>
    <row r="145" spans="1:19" x14ac:dyDescent="0.2">
      <c r="A145" s="8" t="str">
        <f>+'Combined Rate'!A154</f>
        <v>Meadow</v>
      </c>
      <c r="B145" s="8" t="str">
        <f>+'Combined Rate'!C154</f>
        <v>14-034</v>
      </c>
      <c r="C145" s="3" t="str">
        <f t="shared" si="15"/>
        <v>14-000</v>
      </c>
      <c r="D145" s="14">
        <f>+'Combined Rate'!E154</f>
        <v>4.8500000000000001E-2</v>
      </c>
      <c r="E145" s="14">
        <f>+'Combined Rate'!G154</f>
        <v>0.01</v>
      </c>
      <c r="F145" s="14">
        <f>+'Combined Rate'!I154</f>
        <v>0</v>
      </c>
      <c r="G145" s="14">
        <f>+'Combined Rate'!R154</f>
        <v>0</v>
      </c>
      <c r="H145" s="14">
        <f>+'Combined Rate'!S154</f>
        <v>0</v>
      </c>
      <c r="I145" s="14">
        <f>+'Combined Rate'!M154</f>
        <v>0</v>
      </c>
      <c r="J145" s="14">
        <f>+'Combined Rate'!H154</f>
        <v>2.5000000000000001E-3</v>
      </c>
      <c r="K145" s="14">
        <f>+'Combined Rate'!T154</f>
        <v>0</v>
      </c>
      <c r="L145" s="14">
        <f>+'Combined Rate'!W154</f>
        <v>0</v>
      </c>
      <c r="M145" s="14">
        <f>+'Combined Rate'!X154</f>
        <v>6.3500000000000001E-2</v>
      </c>
      <c r="N145" s="4">
        <f t="shared" si="16"/>
        <v>0</v>
      </c>
      <c r="O145" s="3" t="str">
        <f t="shared" si="17"/>
        <v>14</v>
      </c>
      <c r="P145" s="3" t="str">
        <f t="shared" si="18"/>
        <v/>
      </c>
      <c r="Q145" s="3" t="str">
        <f t="shared" si="19"/>
        <v/>
      </c>
      <c r="R145" s="4" t="str">
        <f t="shared" si="20"/>
        <v/>
      </c>
      <c r="S145" s="4">
        <f t="shared" si="14"/>
        <v>6.3500000000000001E-2</v>
      </c>
    </row>
    <row r="146" spans="1:19" x14ac:dyDescent="0.2">
      <c r="A146" s="8" t="str">
        <f>+'Combined Rate'!A155</f>
        <v>Oak City</v>
      </c>
      <c r="B146" s="8" t="str">
        <f>+'Combined Rate'!C155</f>
        <v>14-037</v>
      </c>
      <c r="C146" s="3" t="str">
        <f t="shared" si="15"/>
        <v>14-000</v>
      </c>
      <c r="D146" s="14">
        <f>+'Combined Rate'!E155</f>
        <v>4.8500000000000001E-2</v>
      </c>
      <c r="E146" s="14">
        <f>+'Combined Rate'!G155</f>
        <v>0.01</v>
      </c>
      <c r="F146" s="14">
        <f>+'Combined Rate'!I155</f>
        <v>0</v>
      </c>
      <c r="G146" s="14">
        <f>+'Combined Rate'!R155</f>
        <v>0</v>
      </c>
      <c r="H146" s="14">
        <f>+'Combined Rate'!S155</f>
        <v>0</v>
      </c>
      <c r="I146" s="14">
        <f>+'Combined Rate'!M155</f>
        <v>0</v>
      </c>
      <c r="J146" s="14">
        <f>+'Combined Rate'!H155</f>
        <v>2.5000000000000001E-3</v>
      </c>
      <c r="K146" s="14">
        <f>+'Combined Rate'!T155</f>
        <v>0</v>
      </c>
      <c r="L146" s="14">
        <f>+'Combined Rate'!W155</f>
        <v>0</v>
      </c>
      <c r="M146" s="14">
        <f>+'Combined Rate'!X155</f>
        <v>6.3500000000000001E-2</v>
      </c>
      <c r="N146" s="4">
        <f t="shared" si="16"/>
        <v>0</v>
      </c>
      <c r="O146" s="3" t="str">
        <f t="shared" si="17"/>
        <v>14</v>
      </c>
      <c r="P146" s="3" t="str">
        <f t="shared" si="18"/>
        <v/>
      </c>
      <c r="Q146" s="3" t="str">
        <f t="shared" si="19"/>
        <v/>
      </c>
      <c r="R146" s="4" t="str">
        <f t="shared" si="20"/>
        <v/>
      </c>
      <c r="S146" s="4">
        <f t="shared" si="14"/>
        <v>6.3500000000000001E-2</v>
      </c>
    </row>
    <row r="147" spans="1:19" x14ac:dyDescent="0.2">
      <c r="A147" s="8" t="str">
        <f>+'Combined Rate'!A156</f>
        <v>Scipio</v>
      </c>
      <c r="B147" s="8" t="str">
        <f>+'Combined Rate'!C156</f>
        <v>14-040</v>
      </c>
      <c r="C147" s="3" t="str">
        <f t="shared" si="15"/>
        <v>14-000</v>
      </c>
      <c r="D147" s="14">
        <f>+'Combined Rate'!E156</f>
        <v>4.8500000000000001E-2</v>
      </c>
      <c r="E147" s="14">
        <f>+'Combined Rate'!G156</f>
        <v>0.01</v>
      </c>
      <c r="F147" s="14">
        <f>+'Combined Rate'!I156</f>
        <v>0</v>
      </c>
      <c r="G147" s="14">
        <f>+'Combined Rate'!R156</f>
        <v>0</v>
      </c>
      <c r="H147" s="14">
        <f>+'Combined Rate'!S156</f>
        <v>0</v>
      </c>
      <c r="I147" s="14">
        <f>+'Combined Rate'!M156</f>
        <v>0</v>
      </c>
      <c r="J147" s="14">
        <f>+'Combined Rate'!H156</f>
        <v>2.5000000000000001E-3</v>
      </c>
      <c r="K147" s="14">
        <f>+'Combined Rate'!T156</f>
        <v>0</v>
      </c>
      <c r="L147" s="14">
        <f>+'Combined Rate'!W156</f>
        <v>0</v>
      </c>
      <c r="M147" s="14">
        <f>+'Combined Rate'!X156</f>
        <v>6.3500000000000001E-2</v>
      </c>
      <c r="N147" s="4">
        <f t="shared" si="16"/>
        <v>0</v>
      </c>
      <c r="O147" s="3" t="str">
        <f t="shared" si="17"/>
        <v>14</v>
      </c>
      <c r="P147" s="3" t="str">
        <f t="shared" si="18"/>
        <v/>
      </c>
      <c r="Q147" s="3" t="str">
        <f t="shared" si="19"/>
        <v/>
      </c>
      <c r="R147" s="4" t="str">
        <f t="shared" si="20"/>
        <v/>
      </c>
      <c r="S147" s="4">
        <f t="shared" si="14"/>
        <v>6.3500000000000001E-2</v>
      </c>
    </row>
    <row r="148" spans="1:19" x14ac:dyDescent="0.2">
      <c r="A148" s="8"/>
      <c r="B148" s="8"/>
      <c r="D148" s="14"/>
      <c r="E148" s="14"/>
      <c r="F148" s="14"/>
      <c r="G148" s="14"/>
      <c r="H148" s="14"/>
      <c r="I148" s="14"/>
      <c r="J148" s="14"/>
      <c r="K148" s="14"/>
      <c r="L148" s="14"/>
      <c r="M148" s="14"/>
      <c r="N148" s="4">
        <f t="shared" si="16"/>
        <v>0</v>
      </c>
      <c r="O148" s="3" t="str">
        <f t="shared" si="17"/>
        <v/>
      </c>
      <c r="P148" s="3" t="str">
        <f t="shared" si="18"/>
        <v/>
      </c>
      <c r="Q148" s="3" t="str">
        <f t="shared" si="19"/>
        <v/>
      </c>
      <c r="R148" s="4" t="str">
        <f t="shared" si="20"/>
        <v/>
      </c>
      <c r="S148" s="4" t="str">
        <f t="shared" si="14"/>
        <v/>
      </c>
    </row>
    <row r="149" spans="1:19" x14ac:dyDescent="0.2">
      <c r="A149" s="8" t="str">
        <f>+'Combined Rate'!A158</f>
        <v>Morgan County</v>
      </c>
      <c r="B149" s="8" t="str">
        <f>+'Combined Rate'!C158</f>
        <v>15-000</v>
      </c>
      <c r="C149" s="3" t="str">
        <f t="shared" si="15"/>
        <v>15-000</v>
      </c>
      <c r="D149" s="14">
        <f>+'Combined Rate'!E158</f>
        <v>4.8500000000000001E-2</v>
      </c>
      <c r="E149" s="14">
        <f>+'Combined Rate'!G158</f>
        <v>0.01</v>
      </c>
      <c r="F149" s="14">
        <f>+'Combined Rate'!I158</f>
        <v>0</v>
      </c>
      <c r="G149" s="14">
        <f>+'Combined Rate'!R158</f>
        <v>0</v>
      </c>
      <c r="H149" s="14">
        <f>+'Combined Rate'!S158</f>
        <v>1E-3</v>
      </c>
      <c r="I149" s="14">
        <f>+'Combined Rate'!M158</f>
        <v>0</v>
      </c>
      <c r="J149" s="14">
        <f>+'Combined Rate'!H158</f>
        <v>2.5000000000000001E-3</v>
      </c>
      <c r="K149" s="14">
        <f>+'Combined Rate'!T158</f>
        <v>0</v>
      </c>
      <c r="L149" s="14">
        <f>+'Combined Rate'!W158</f>
        <v>0</v>
      </c>
      <c r="M149" s="14">
        <f>+'Combined Rate'!X158</f>
        <v>6.2000000000000006E-2</v>
      </c>
      <c r="N149" s="4">
        <f t="shared" si="16"/>
        <v>6.2000000000000006E-2</v>
      </c>
      <c r="O149" s="3" t="str">
        <f t="shared" si="17"/>
        <v>15</v>
      </c>
      <c r="P149" s="3" t="str">
        <f t="shared" si="18"/>
        <v>15</v>
      </c>
      <c r="Q149" s="3" t="str">
        <f t="shared" si="19"/>
        <v>Morgan County</v>
      </c>
      <c r="R149" s="4">
        <f t="shared" si="20"/>
        <v>6.2000000000000006E-2</v>
      </c>
      <c r="S149" s="4">
        <f t="shared" si="14"/>
        <v>6.2000000000000006E-2</v>
      </c>
    </row>
    <row r="150" spans="1:19" x14ac:dyDescent="0.2">
      <c r="A150" s="8" t="str">
        <f>+'Combined Rate'!A159</f>
        <v>Morgan City</v>
      </c>
      <c r="B150" s="8" t="str">
        <f>+'Combined Rate'!C159</f>
        <v>15-007</v>
      </c>
      <c r="C150" s="3" t="str">
        <f t="shared" si="15"/>
        <v>15-000</v>
      </c>
      <c r="D150" s="14">
        <f>+'Combined Rate'!E159</f>
        <v>4.8500000000000001E-2</v>
      </c>
      <c r="E150" s="14">
        <f>+'Combined Rate'!G159</f>
        <v>0.01</v>
      </c>
      <c r="F150" s="14">
        <f>+'Combined Rate'!I159</f>
        <v>0</v>
      </c>
      <c r="G150" s="14">
        <f>+'Combined Rate'!R159</f>
        <v>0</v>
      </c>
      <c r="H150" s="14">
        <f>+'Combined Rate'!S159</f>
        <v>1E-3</v>
      </c>
      <c r="I150" s="14">
        <f>+'Combined Rate'!M159</f>
        <v>0</v>
      </c>
      <c r="J150" s="14">
        <f>+'Combined Rate'!H159</f>
        <v>2.5000000000000001E-3</v>
      </c>
      <c r="K150" s="14">
        <f>+'Combined Rate'!T159</f>
        <v>0</v>
      </c>
      <c r="L150" s="14">
        <f>+'Combined Rate'!W159</f>
        <v>0</v>
      </c>
      <c r="M150" s="14">
        <f>+'Combined Rate'!X159</f>
        <v>6.2000000000000006E-2</v>
      </c>
      <c r="N150" s="4">
        <f t="shared" si="16"/>
        <v>0</v>
      </c>
      <c r="O150" s="3" t="str">
        <f t="shared" si="17"/>
        <v>15</v>
      </c>
      <c r="P150" s="3" t="str">
        <f t="shared" si="18"/>
        <v/>
      </c>
      <c r="Q150" s="3" t="str">
        <f t="shared" si="19"/>
        <v/>
      </c>
      <c r="R150" s="4" t="str">
        <f t="shared" si="20"/>
        <v/>
      </c>
      <c r="S150" s="4">
        <f t="shared" si="14"/>
        <v>6.2000000000000006E-2</v>
      </c>
    </row>
    <row r="151" spans="1:19" x14ac:dyDescent="0.2">
      <c r="A151" s="8"/>
      <c r="B151" s="8"/>
      <c r="D151" s="14"/>
      <c r="E151" s="14"/>
      <c r="F151" s="14"/>
      <c r="G151" s="14"/>
      <c r="H151" s="14"/>
      <c r="I151" s="14"/>
      <c r="J151" s="14"/>
      <c r="K151" s="14"/>
      <c r="L151" s="14"/>
      <c r="M151" s="14"/>
      <c r="N151" s="4">
        <f t="shared" si="16"/>
        <v>0</v>
      </c>
      <c r="O151" s="3" t="str">
        <f t="shared" si="17"/>
        <v/>
      </c>
      <c r="P151" s="3" t="str">
        <f t="shared" si="18"/>
        <v/>
      </c>
      <c r="Q151" s="3" t="str">
        <f t="shared" si="19"/>
        <v/>
      </c>
      <c r="R151" s="4" t="str">
        <f t="shared" si="20"/>
        <v/>
      </c>
      <c r="S151" s="4" t="str">
        <f t="shared" si="14"/>
        <v/>
      </c>
    </row>
    <row r="152" spans="1:19" x14ac:dyDescent="0.2">
      <c r="A152" s="8" t="str">
        <f>+'Combined Rate'!A161</f>
        <v>Piute County</v>
      </c>
      <c r="B152" s="8" t="str">
        <f>+'Combined Rate'!C161</f>
        <v>16-000</v>
      </c>
      <c r="C152" s="3" t="str">
        <f t="shared" si="15"/>
        <v>16-000</v>
      </c>
      <c r="D152" s="14">
        <f>+'Combined Rate'!E161</f>
        <v>4.8500000000000001E-2</v>
      </c>
      <c r="E152" s="14">
        <f>+'Combined Rate'!G161</f>
        <v>0.01</v>
      </c>
      <c r="F152" s="14">
        <f>+'Combined Rate'!I161</f>
        <v>0</v>
      </c>
      <c r="G152" s="14">
        <f>+'Combined Rate'!R161</f>
        <v>0</v>
      </c>
      <c r="H152" s="14">
        <f>+'Combined Rate'!S161</f>
        <v>0</v>
      </c>
      <c r="I152" s="14">
        <f>+'Combined Rate'!M161</f>
        <v>0</v>
      </c>
      <c r="J152" s="14">
        <f>+'Combined Rate'!H161</f>
        <v>2.5000000000000001E-3</v>
      </c>
      <c r="K152" s="14">
        <f>+'Combined Rate'!T161</f>
        <v>0</v>
      </c>
      <c r="L152" s="14">
        <f>+'Combined Rate'!W161</f>
        <v>0</v>
      </c>
      <c r="M152" s="14">
        <f>+'Combined Rate'!X161</f>
        <v>6.1000000000000006E-2</v>
      </c>
      <c r="N152" s="4">
        <f t="shared" si="16"/>
        <v>6.1000000000000006E-2</v>
      </c>
      <c r="O152" s="3" t="str">
        <f t="shared" si="17"/>
        <v>16</v>
      </c>
      <c r="P152" s="3" t="str">
        <f t="shared" si="18"/>
        <v>16</v>
      </c>
      <c r="Q152" s="3" t="str">
        <f t="shared" si="19"/>
        <v>Piute County</v>
      </c>
      <c r="R152" s="4">
        <f t="shared" si="20"/>
        <v>6.1000000000000006E-2</v>
      </c>
      <c r="S152" s="4">
        <f t="shared" si="14"/>
        <v>6.1000000000000006E-2</v>
      </c>
    </row>
    <row r="153" spans="1:19" x14ac:dyDescent="0.2">
      <c r="A153" s="8" t="str">
        <f>+'Combined Rate'!A162</f>
        <v>Circleville</v>
      </c>
      <c r="B153" s="8" t="str">
        <f>+'Combined Rate'!C162</f>
        <v>16-003</v>
      </c>
      <c r="C153" s="3" t="str">
        <f t="shared" si="15"/>
        <v>16-000</v>
      </c>
      <c r="D153" s="14">
        <f>+'Combined Rate'!E162</f>
        <v>4.8500000000000001E-2</v>
      </c>
      <c r="E153" s="14">
        <f>+'Combined Rate'!G162</f>
        <v>0.01</v>
      </c>
      <c r="F153" s="14">
        <f>+'Combined Rate'!I162</f>
        <v>0</v>
      </c>
      <c r="G153" s="14">
        <f>+'Combined Rate'!R162</f>
        <v>0</v>
      </c>
      <c r="H153" s="14">
        <f>+'Combined Rate'!S162</f>
        <v>0</v>
      </c>
      <c r="I153" s="14">
        <f>+'Combined Rate'!M162</f>
        <v>0</v>
      </c>
      <c r="J153" s="14">
        <f>+'Combined Rate'!H162</f>
        <v>2.5000000000000001E-3</v>
      </c>
      <c r="K153" s="14">
        <f>+'Combined Rate'!T162</f>
        <v>0</v>
      </c>
      <c r="L153" s="14">
        <f>+'Combined Rate'!W162</f>
        <v>0</v>
      </c>
      <c r="M153" s="14">
        <f>+'Combined Rate'!X162</f>
        <v>6.1000000000000006E-2</v>
      </c>
      <c r="N153" s="4">
        <f t="shared" si="16"/>
        <v>0</v>
      </c>
      <c r="O153" s="3" t="str">
        <f t="shared" si="17"/>
        <v>16</v>
      </c>
      <c r="P153" s="3" t="str">
        <f t="shared" si="18"/>
        <v/>
      </c>
      <c r="Q153" s="3" t="str">
        <f t="shared" si="19"/>
        <v/>
      </c>
      <c r="R153" s="4" t="str">
        <f t="shared" si="20"/>
        <v/>
      </c>
      <c r="S153" s="4">
        <f t="shared" si="14"/>
        <v>6.1000000000000006E-2</v>
      </c>
    </row>
    <row r="154" spans="1:19" x14ac:dyDescent="0.2">
      <c r="A154" s="8" t="str">
        <f>+'Combined Rate'!A163</f>
        <v>Junction</v>
      </c>
      <c r="B154" s="8" t="str">
        <f>+'Combined Rate'!C163</f>
        <v>16-005</v>
      </c>
      <c r="C154" s="3" t="str">
        <f t="shared" si="15"/>
        <v>16-000</v>
      </c>
      <c r="D154" s="14">
        <f>+'Combined Rate'!E163</f>
        <v>4.8500000000000001E-2</v>
      </c>
      <c r="E154" s="14">
        <f>+'Combined Rate'!G163</f>
        <v>0.01</v>
      </c>
      <c r="F154" s="14">
        <f>+'Combined Rate'!I163</f>
        <v>0</v>
      </c>
      <c r="G154" s="14">
        <f>+'Combined Rate'!R163</f>
        <v>0</v>
      </c>
      <c r="H154" s="14">
        <f>+'Combined Rate'!S163</f>
        <v>0</v>
      </c>
      <c r="I154" s="14">
        <f>+'Combined Rate'!M163</f>
        <v>0</v>
      </c>
      <c r="J154" s="14">
        <f>+'Combined Rate'!H163</f>
        <v>2.5000000000000001E-3</v>
      </c>
      <c r="K154" s="14">
        <f>+'Combined Rate'!T163</f>
        <v>0</v>
      </c>
      <c r="L154" s="14">
        <f>+'Combined Rate'!W163</f>
        <v>0</v>
      </c>
      <c r="M154" s="14">
        <f>+'Combined Rate'!X163</f>
        <v>6.1000000000000006E-2</v>
      </c>
      <c r="N154" s="4">
        <f t="shared" si="16"/>
        <v>0</v>
      </c>
      <c r="O154" s="3" t="str">
        <f t="shared" si="17"/>
        <v>16</v>
      </c>
      <c r="P154" s="3" t="str">
        <f t="shared" si="18"/>
        <v/>
      </c>
      <c r="Q154" s="3" t="str">
        <f t="shared" si="19"/>
        <v/>
      </c>
      <c r="R154" s="4" t="str">
        <f t="shared" si="20"/>
        <v/>
      </c>
      <c r="S154" s="4">
        <f t="shared" si="14"/>
        <v>6.1000000000000006E-2</v>
      </c>
    </row>
    <row r="155" spans="1:19" x14ac:dyDescent="0.2">
      <c r="A155" s="8" t="str">
        <f>+'Combined Rate'!A164</f>
        <v>Kingston</v>
      </c>
      <c r="B155" s="8" t="str">
        <f>+'Combined Rate'!C164</f>
        <v>16-006</v>
      </c>
      <c r="C155" s="3" t="str">
        <f t="shared" si="15"/>
        <v>16-000</v>
      </c>
      <c r="D155" s="14">
        <f>+'Combined Rate'!E164</f>
        <v>4.8500000000000001E-2</v>
      </c>
      <c r="E155" s="14">
        <f>+'Combined Rate'!G164</f>
        <v>0.01</v>
      </c>
      <c r="F155" s="14">
        <f>+'Combined Rate'!I164</f>
        <v>0</v>
      </c>
      <c r="G155" s="14">
        <f>+'Combined Rate'!R164</f>
        <v>0</v>
      </c>
      <c r="H155" s="14">
        <f>+'Combined Rate'!S164</f>
        <v>0</v>
      </c>
      <c r="I155" s="14">
        <f>+'Combined Rate'!M164</f>
        <v>0</v>
      </c>
      <c r="J155" s="14">
        <f>+'Combined Rate'!H164</f>
        <v>2.5000000000000001E-3</v>
      </c>
      <c r="K155" s="14">
        <f>+'Combined Rate'!T164</f>
        <v>0</v>
      </c>
      <c r="L155" s="14">
        <f>+'Combined Rate'!W164</f>
        <v>0</v>
      </c>
      <c r="M155" s="14">
        <f>+'Combined Rate'!X164</f>
        <v>6.1000000000000006E-2</v>
      </c>
      <c r="N155" s="4">
        <f t="shared" si="16"/>
        <v>0</v>
      </c>
      <c r="O155" s="3" t="str">
        <f t="shared" si="17"/>
        <v>16</v>
      </c>
      <c r="P155" s="3" t="str">
        <f t="shared" si="18"/>
        <v/>
      </c>
      <c r="Q155" s="3" t="str">
        <f t="shared" si="19"/>
        <v/>
      </c>
      <c r="R155" s="4" t="str">
        <f t="shared" si="20"/>
        <v/>
      </c>
      <c r="S155" s="4">
        <f t="shared" si="14"/>
        <v>6.1000000000000006E-2</v>
      </c>
    </row>
    <row r="156" spans="1:19" x14ac:dyDescent="0.2">
      <c r="A156" s="8" t="str">
        <f>+'Combined Rate'!A165</f>
        <v>Marysvale</v>
      </c>
      <c r="B156" s="8" t="str">
        <f>+'Combined Rate'!C165</f>
        <v>16-007</v>
      </c>
      <c r="C156" s="3" t="str">
        <f t="shared" si="15"/>
        <v>16-000</v>
      </c>
      <c r="D156" s="14">
        <f>+'Combined Rate'!E165</f>
        <v>4.8500000000000001E-2</v>
      </c>
      <c r="E156" s="14">
        <f>+'Combined Rate'!G165</f>
        <v>0.01</v>
      </c>
      <c r="F156" s="14">
        <f>+'Combined Rate'!I165</f>
        <v>0</v>
      </c>
      <c r="G156" s="14">
        <f>+'Combined Rate'!R165</f>
        <v>0</v>
      </c>
      <c r="H156" s="14">
        <f>+'Combined Rate'!S165</f>
        <v>0</v>
      </c>
      <c r="I156" s="14">
        <f>+'Combined Rate'!M165</f>
        <v>0</v>
      </c>
      <c r="J156" s="14">
        <f>+'Combined Rate'!H165</f>
        <v>2.5000000000000001E-3</v>
      </c>
      <c r="K156" s="14">
        <f>+'Combined Rate'!T165</f>
        <v>0</v>
      </c>
      <c r="L156" s="14">
        <f>+'Combined Rate'!W165</f>
        <v>0</v>
      </c>
      <c r="M156" s="14">
        <f>+'Combined Rate'!X165</f>
        <v>6.1000000000000006E-2</v>
      </c>
      <c r="N156" s="4">
        <f t="shared" si="16"/>
        <v>0</v>
      </c>
      <c r="O156" s="3" t="str">
        <f t="shared" si="17"/>
        <v>16</v>
      </c>
      <c r="P156" s="3" t="str">
        <f t="shared" si="18"/>
        <v/>
      </c>
      <c r="Q156" s="3" t="str">
        <f t="shared" si="19"/>
        <v/>
      </c>
      <c r="R156" s="4" t="str">
        <f t="shared" si="20"/>
        <v/>
      </c>
      <c r="S156" s="4">
        <f t="shared" si="14"/>
        <v>6.1000000000000006E-2</v>
      </c>
    </row>
    <row r="157" spans="1:19" x14ac:dyDescent="0.2">
      <c r="A157" s="8"/>
      <c r="B157" s="8"/>
      <c r="D157" s="14"/>
      <c r="E157" s="14"/>
      <c r="F157" s="14"/>
      <c r="G157" s="14"/>
      <c r="H157" s="14"/>
      <c r="I157" s="14"/>
      <c r="J157" s="14"/>
      <c r="K157" s="14"/>
      <c r="L157" s="14"/>
      <c r="M157" s="14"/>
      <c r="N157" s="4">
        <f t="shared" si="16"/>
        <v>0</v>
      </c>
      <c r="O157" s="3" t="str">
        <f t="shared" si="17"/>
        <v/>
      </c>
      <c r="P157" s="3" t="str">
        <f t="shared" si="18"/>
        <v/>
      </c>
      <c r="Q157" s="3" t="str">
        <f t="shared" si="19"/>
        <v/>
      </c>
      <c r="R157" s="4" t="str">
        <f t="shared" si="20"/>
        <v/>
      </c>
      <c r="S157" s="4" t="str">
        <f t="shared" si="14"/>
        <v/>
      </c>
    </row>
    <row r="158" spans="1:19" x14ac:dyDescent="0.2">
      <c r="A158" s="8" t="str">
        <f>+'Combined Rate'!A167</f>
        <v>Rich County</v>
      </c>
      <c r="B158" s="8" t="str">
        <f>+'Combined Rate'!C167</f>
        <v>17-000</v>
      </c>
      <c r="C158" s="3" t="str">
        <f t="shared" si="15"/>
        <v>17-000</v>
      </c>
      <c r="D158" s="14">
        <f>+'Combined Rate'!E167</f>
        <v>4.8500000000000001E-2</v>
      </c>
      <c r="E158" s="14">
        <f>+'Combined Rate'!G167</f>
        <v>0.01</v>
      </c>
      <c r="F158" s="14">
        <f>+'Combined Rate'!I167</f>
        <v>0</v>
      </c>
      <c r="G158" s="14">
        <f>+'Combined Rate'!R167</f>
        <v>0</v>
      </c>
      <c r="H158" s="14">
        <f>+'Combined Rate'!S167</f>
        <v>0</v>
      </c>
      <c r="I158" s="14">
        <f>+'Combined Rate'!M167</f>
        <v>0</v>
      </c>
      <c r="J158" s="14">
        <f>+'Combined Rate'!H167</f>
        <v>2.5000000000000001E-3</v>
      </c>
      <c r="K158" s="14">
        <f>+'Combined Rate'!T167</f>
        <v>0</v>
      </c>
      <c r="L158" s="14">
        <f>+'Combined Rate'!W167</f>
        <v>0</v>
      </c>
      <c r="M158" s="14">
        <f>+'Combined Rate'!X167</f>
        <v>6.3500000000000001E-2</v>
      </c>
      <c r="N158" s="4">
        <f t="shared" si="16"/>
        <v>6.3500000000000001E-2</v>
      </c>
      <c r="O158" s="3" t="str">
        <f t="shared" si="17"/>
        <v>17</v>
      </c>
      <c r="P158" s="3" t="str">
        <f t="shared" si="18"/>
        <v>17</v>
      </c>
      <c r="Q158" s="3" t="str">
        <f t="shared" si="19"/>
        <v>Rich County</v>
      </c>
      <c r="R158" s="4">
        <f t="shared" si="20"/>
        <v>6.3500000000000001E-2</v>
      </c>
      <c r="S158" s="4">
        <f t="shared" si="14"/>
        <v>6.3500000000000001E-2</v>
      </c>
    </row>
    <row r="159" spans="1:19" x14ac:dyDescent="0.2">
      <c r="A159" s="8" t="str">
        <f>+'Combined Rate'!A168</f>
        <v>Garden City</v>
      </c>
      <c r="B159" s="8" t="str">
        <f>+'Combined Rate'!C168</f>
        <v>17-001</v>
      </c>
      <c r="C159" s="3" t="str">
        <f t="shared" si="15"/>
        <v>17-001</v>
      </c>
      <c r="D159" s="14">
        <f>+'Combined Rate'!E168</f>
        <v>4.8500000000000001E-2</v>
      </c>
      <c r="E159" s="14">
        <f>+'Combined Rate'!G168</f>
        <v>0.01</v>
      </c>
      <c r="F159" s="14">
        <f>+'Combined Rate'!I168</f>
        <v>0</v>
      </c>
      <c r="G159" s="14">
        <f>+'Combined Rate'!R168</f>
        <v>0</v>
      </c>
      <c r="H159" s="14">
        <f>+'Combined Rate'!S168</f>
        <v>0</v>
      </c>
      <c r="I159" s="14">
        <f>+'Combined Rate'!M168</f>
        <v>0</v>
      </c>
      <c r="J159" s="14">
        <f>+'Combined Rate'!H168</f>
        <v>2.5000000000000001E-3</v>
      </c>
      <c r="K159" s="14">
        <f>+'Combined Rate'!T168</f>
        <v>0</v>
      </c>
      <c r="L159" s="14">
        <f>+'Combined Rate'!W168</f>
        <v>0</v>
      </c>
      <c r="M159" s="14">
        <f>+'Combined Rate'!X168</f>
        <v>7.9500000000000001E-2</v>
      </c>
      <c r="N159" s="4">
        <f t="shared" si="16"/>
        <v>0</v>
      </c>
      <c r="O159" s="3" t="str">
        <f t="shared" si="17"/>
        <v>17</v>
      </c>
      <c r="P159" s="3" t="str">
        <f t="shared" si="18"/>
        <v/>
      </c>
      <c r="Q159" s="3" t="str">
        <f t="shared" si="19"/>
        <v/>
      </c>
      <c r="R159" s="4" t="str">
        <f t="shared" si="20"/>
        <v/>
      </c>
      <c r="S159" s="4">
        <f t="shared" si="14"/>
        <v>6.3500000000000001E-2</v>
      </c>
    </row>
    <row r="160" spans="1:19" x14ac:dyDescent="0.2">
      <c r="A160" s="8" t="str">
        <f>+'Combined Rate'!A169</f>
        <v>Laketown</v>
      </c>
      <c r="B160" s="8" t="str">
        <f>+'Combined Rate'!C169</f>
        <v>17-002</v>
      </c>
      <c r="C160" s="3" t="str">
        <f t="shared" si="15"/>
        <v>17-000</v>
      </c>
      <c r="D160" s="14">
        <f>+'Combined Rate'!E169</f>
        <v>4.8500000000000001E-2</v>
      </c>
      <c r="E160" s="14">
        <f>+'Combined Rate'!G169</f>
        <v>0.01</v>
      </c>
      <c r="F160" s="14">
        <f>+'Combined Rate'!I169</f>
        <v>0</v>
      </c>
      <c r="G160" s="14">
        <f>+'Combined Rate'!R169</f>
        <v>0</v>
      </c>
      <c r="H160" s="14">
        <f>+'Combined Rate'!S169</f>
        <v>0</v>
      </c>
      <c r="I160" s="14">
        <f>+'Combined Rate'!M169</f>
        <v>0</v>
      </c>
      <c r="J160" s="14">
        <f>+'Combined Rate'!H169</f>
        <v>2.5000000000000001E-3</v>
      </c>
      <c r="K160" s="14">
        <f>+'Combined Rate'!T169</f>
        <v>0</v>
      </c>
      <c r="L160" s="14">
        <f>+'Combined Rate'!W169</f>
        <v>0</v>
      </c>
      <c r="M160" s="14">
        <f>+'Combined Rate'!X169</f>
        <v>6.3500000000000001E-2</v>
      </c>
      <c r="N160" s="4">
        <f t="shared" si="16"/>
        <v>0</v>
      </c>
      <c r="O160" s="3" t="str">
        <f t="shared" si="17"/>
        <v>17</v>
      </c>
      <c r="P160" s="3" t="str">
        <f t="shared" si="18"/>
        <v/>
      </c>
      <c r="Q160" s="3" t="str">
        <f t="shared" si="19"/>
        <v/>
      </c>
      <c r="R160" s="4" t="str">
        <f t="shared" si="20"/>
        <v/>
      </c>
      <c r="S160" s="4">
        <f t="shared" si="14"/>
        <v>6.3500000000000001E-2</v>
      </c>
    </row>
    <row r="161" spans="1:19" x14ac:dyDescent="0.2">
      <c r="A161" s="8" t="str">
        <f>+'Combined Rate'!A170</f>
        <v>Randolph</v>
      </c>
      <c r="B161" s="8" t="str">
        <f>+'Combined Rate'!C170</f>
        <v>17-005</v>
      </c>
      <c r="C161" s="3" t="str">
        <f t="shared" si="15"/>
        <v>17-000</v>
      </c>
      <c r="D161" s="14">
        <f>+'Combined Rate'!E170</f>
        <v>4.8500000000000001E-2</v>
      </c>
      <c r="E161" s="14">
        <f>+'Combined Rate'!G170</f>
        <v>0.01</v>
      </c>
      <c r="F161" s="14">
        <f>+'Combined Rate'!I170</f>
        <v>0</v>
      </c>
      <c r="G161" s="14">
        <f>+'Combined Rate'!R170</f>
        <v>0</v>
      </c>
      <c r="H161" s="14">
        <f>+'Combined Rate'!S170</f>
        <v>0</v>
      </c>
      <c r="I161" s="14">
        <f>+'Combined Rate'!M170</f>
        <v>0</v>
      </c>
      <c r="J161" s="14">
        <f>+'Combined Rate'!H170</f>
        <v>2.5000000000000001E-3</v>
      </c>
      <c r="K161" s="14">
        <f>+'Combined Rate'!T170</f>
        <v>0</v>
      </c>
      <c r="L161" s="14">
        <f>+'Combined Rate'!W170</f>
        <v>0</v>
      </c>
      <c r="M161" s="14">
        <f>+'Combined Rate'!X170</f>
        <v>6.3500000000000001E-2</v>
      </c>
      <c r="N161" s="4">
        <f t="shared" si="16"/>
        <v>0</v>
      </c>
      <c r="O161" s="3" t="str">
        <f t="shared" si="17"/>
        <v>17</v>
      </c>
      <c r="P161" s="3" t="str">
        <f t="shared" si="18"/>
        <v/>
      </c>
      <c r="Q161" s="3" t="str">
        <f t="shared" si="19"/>
        <v/>
      </c>
      <c r="R161" s="4" t="str">
        <f t="shared" si="20"/>
        <v/>
      </c>
      <c r="S161" s="4">
        <f t="shared" si="14"/>
        <v>6.3500000000000001E-2</v>
      </c>
    </row>
    <row r="162" spans="1:19" x14ac:dyDescent="0.2">
      <c r="A162" s="8" t="str">
        <f>+'Combined Rate'!A171</f>
        <v>Woodruff</v>
      </c>
      <c r="B162" s="8" t="str">
        <f>+'Combined Rate'!C171</f>
        <v>17-010</v>
      </c>
      <c r="C162" s="3" t="str">
        <f t="shared" si="15"/>
        <v>17-000</v>
      </c>
      <c r="D162" s="14">
        <f>+'Combined Rate'!E171</f>
        <v>4.8500000000000001E-2</v>
      </c>
      <c r="E162" s="14">
        <f>+'Combined Rate'!G171</f>
        <v>0.01</v>
      </c>
      <c r="F162" s="14">
        <f>+'Combined Rate'!I171</f>
        <v>0</v>
      </c>
      <c r="G162" s="14">
        <f>+'Combined Rate'!R171</f>
        <v>0</v>
      </c>
      <c r="H162" s="14">
        <f>+'Combined Rate'!S171</f>
        <v>0</v>
      </c>
      <c r="I162" s="14">
        <f>+'Combined Rate'!M171</f>
        <v>0</v>
      </c>
      <c r="J162" s="14">
        <f>+'Combined Rate'!H171</f>
        <v>2.5000000000000001E-3</v>
      </c>
      <c r="K162" s="14">
        <f>+'Combined Rate'!T171</f>
        <v>0</v>
      </c>
      <c r="L162" s="14">
        <f>+'Combined Rate'!W171</f>
        <v>0</v>
      </c>
      <c r="M162" s="14">
        <f>+'Combined Rate'!X171</f>
        <v>6.3500000000000001E-2</v>
      </c>
      <c r="N162" s="4">
        <f t="shared" si="16"/>
        <v>0</v>
      </c>
      <c r="O162" s="3" t="str">
        <f t="shared" si="17"/>
        <v>17</v>
      </c>
      <c r="P162" s="3" t="str">
        <f t="shared" si="18"/>
        <v/>
      </c>
      <c r="Q162" s="3" t="str">
        <f t="shared" si="19"/>
        <v/>
      </c>
      <c r="R162" s="4" t="str">
        <f t="shared" si="20"/>
        <v/>
      </c>
      <c r="S162" s="4">
        <f t="shared" si="14"/>
        <v>6.3500000000000001E-2</v>
      </c>
    </row>
    <row r="163" spans="1:19" x14ac:dyDescent="0.2">
      <c r="A163" s="8"/>
      <c r="B163" s="8"/>
      <c r="D163" s="14"/>
      <c r="E163" s="14"/>
      <c r="F163" s="14"/>
      <c r="G163" s="14"/>
      <c r="H163" s="14"/>
      <c r="I163" s="14"/>
      <c r="J163" s="14"/>
      <c r="K163" s="14"/>
      <c r="L163" s="14"/>
      <c r="M163" s="14"/>
      <c r="N163" s="4">
        <f t="shared" si="16"/>
        <v>0</v>
      </c>
      <c r="O163" s="3" t="str">
        <f t="shared" si="17"/>
        <v/>
      </c>
      <c r="P163" s="3" t="str">
        <f t="shared" si="18"/>
        <v/>
      </c>
      <c r="Q163" s="3" t="str">
        <f t="shared" si="19"/>
        <v/>
      </c>
      <c r="R163" s="4" t="str">
        <f t="shared" si="20"/>
        <v/>
      </c>
      <c r="S163" s="4" t="str">
        <f t="shared" si="14"/>
        <v/>
      </c>
    </row>
    <row r="164" spans="1:19" x14ac:dyDescent="0.2">
      <c r="A164" s="8" t="str">
        <f>+'Combined Rate'!A173</f>
        <v>Salt Lake County</v>
      </c>
      <c r="B164" s="8" t="str">
        <f>+'Combined Rate'!C173</f>
        <v>18-000</v>
      </c>
      <c r="C164" s="3" t="str">
        <f t="shared" si="15"/>
        <v>18-000</v>
      </c>
      <c r="D164" s="14">
        <f>+'Combined Rate'!E173</f>
        <v>4.8500000000000001E-2</v>
      </c>
      <c r="E164" s="14">
        <f>+'Combined Rate'!G173</f>
        <v>0.01</v>
      </c>
      <c r="F164" s="14">
        <f>+'Combined Rate'!I173</f>
        <v>3.0000000000000001E-3</v>
      </c>
      <c r="G164" s="14">
        <f>+'Combined Rate'!R173</f>
        <v>0</v>
      </c>
      <c r="H164" s="14">
        <f>+'Combined Rate'!S173</f>
        <v>1E-3</v>
      </c>
      <c r="I164" s="14">
        <f>+'Combined Rate'!M173</f>
        <v>0</v>
      </c>
      <c r="J164" s="14">
        <f>+'Combined Rate'!H173</f>
        <v>2.5000000000000001E-3</v>
      </c>
      <c r="K164" s="14">
        <f>+'Combined Rate'!T173</f>
        <v>0</v>
      </c>
      <c r="L164" s="14">
        <f>+'Combined Rate'!W173</f>
        <v>0</v>
      </c>
      <c r="M164" s="14">
        <f>+'Combined Rate'!X173</f>
        <v>7.2500000000000009E-2</v>
      </c>
      <c r="N164" s="4">
        <f t="shared" si="16"/>
        <v>7.2500000000000009E-2</v>
      </c>
      <c r="O164" s="3" t="str">
        <f t="shared" si="17"/>
        <v>18</v>
      </c>
      <c r="P164" s="3" t="str">
        <f t="shared" si="18"/>
        <v>18</v>
      </c>
      <c r="Q164" s="3" t="str">
        <f t="shared" si="19"/>
        <v>Salt Lake County</v>
      </c>
      <c r="R164" s="4">
        <f t="shared" si="20"/>
        <v>7.2500000000000009E-2</v>
      </c>
      <c r="S164" s="4">
        <f t="shared" si="14"/>
        <v>7.2500000000000009E-2</v>
      </c>
    </row>
    <row r="165" spans="1:19" x14ac:dyDescent="0.2">
      <c r="A165" s="8" t="str">
        <f>+'Combined Rate'!A174</f>
        <v>Alta</v>
      </c>
      <c r="B165" s="8" t="str">
        <f>+'Combined Rate'!C174</f>
        <v>18-003</v>
      </c>
      <c r="C165" s="3" t="str">
        <f t="shared" si="15"/>
        <v>18-003</v>
      </c>
      <c r="D165" s="14">
        <f>+'Combined Rate'!E174</f>
        <v>4.8500000000000001E-2</v>
      </c>
      <c r="E165" s="14">
        <f>+'Combined Rate'!G174</f>
        <v>0.01</v>
      </c>
      <c r="F165" s="14">
        <f>+'Combined Rate'!I174</f>
        <v>3.0000000000000001E-3</v>
      </c>
      <c r="G165" s="14">
        <f>+'Combined Rate'!R174</f>
        <v>0</v>
      </c>
      <c r="H165" s="14">
        <f>+'Combined Rate'!S174</f>
        <v>1E-3</v>
      </c>
      <c r="I165" s="14">
        <f>+'Combined Rate'!M174</f>
        <v>0</v>
      </c>
      <c r="J165" s="14">
        <f>+'Combined Rate'!H174</f>
        <v>2.5000000000000001E-3</v>
      </c>
      <c r="K165" s="14">
        <f>+'Combined Rate'!T174</f>
        <v>0</v>
      </c>
      <c r="L165" s="14">
        <f>+'Combined Rate'!W174</f>
        <v>0</v>
      </c>
      <c r="M165" s="14">
        <f>+'Combined Rate'!X174</f>
        <v>8.7500000000000008E-2</v>
      </c>
      <c r="N165" s="4">
        <f t="shared" si="16"/>
        <v>0</v>
      </c>
      <c r="O165" s="3" t="str">
        <f t="shared" si="17"/>
        <v>18</v>
      </c>
      <c r="P165" s="3" t="str">
        <f t="shared" si="18"/>
        <v/>
      </c>
      <c r="Q165" s="3" t="str">
        <f t="shared" si="19"/>
        <v/>
      </c>
      <c r="R165" s="4" t="str">
        <f t="shared" si="20"/>
        <v/>
      </c>
      <c r="S165" s="4">
        <f t="shared" si="14"/>
        <v>7.2500000000000009E-2</v>
      </c>
    </row>
    <row r="166" spans="1:19" x14ac:dyDescent="0.2">
      <c r="A166" s="8" t="str">
        <f>+'Combined Rate'!A175</f>
        <v>Brighton</v>
      </c>
      <c r="B166" s="8" t="str">
        <f>+'Combined Rate'!C175</f>
        <v>18-010</v>
      </c>
      <c r="C166" s="3" t="str">
        <f t="shared" ref="C166" si="21">IF(M166=S166,LEFT(B166,3)&amp;"000",B166)</f>
        <v>18-010</v>
      </c>
      <c r="D166" s="14">
        <f>+'Combined Rate'!E175</f>
        <v>4.8500000000000001E-2</v>
      </c>
      <c r="E166" s="14">
        <f>+'Combined Rate'!G175</f>
        <v>0.01</v>
      </c>
      <c r="F166" s="14">
        <f>+'Combined Rate'!I175</f>
        <v>3.0000000000000001E-3</v>
      </c>
      <c r="G166" s="14">
        <f>+'Combined Rate'!R175</f>
        <v>0</v>
      </c>
      <c r="H166" s="14">
        <f>+'Combined Rate'!S175</f>
        <v>1E-3</v>
      </c>
      <c r="I166" s="14">
        <f>+'Combined Rate'!M175</f>
        <v>0</v>
      </c>
      <c r="J166" s="14">
        <f>+'Combined Rate'!H175</f>
        <v>2.5000000000000001E-3</v>
      </c>
      <c r="K166" s="14">
        <f>+'Combined Rate'!T175</f>
        <v>0</v>
      </c>
      <c r="L166" s="14">
        <f>+'Combined Rate'!W175</f>
        <v>0</v>
      </c>
      <c r="M166" s="14">
        <f>+'Combined Rate'!X175</f>
        <v>8.3500000000000005E-2</v>
      </c>
      <c r="N166" s="4">
        <f t="shared" ref="N166" si="22">IF(RIGHT(B166,3)="000",M166,0)</f>
        <v>0</v>
      </c>
      <c r="O166" s="3" t="str">
        <f t="shared" ref="O166" si="23">LEFT(B166,2)</f>
        <v>18</v>
      </c>
      <c r="P166" s="3" t="str">
        <f t="shared" ref="P166" si="24">IF(N166&lt;&gt;0,LEFT(B166,2),"")</f>
        <v/>
      </c>
      <c r="Q166" s="3" t="str">
        <f t="shared" ref="Q166" si="25">IF(N166&lt;&gt;0,A166,"")</f>
        <v/>
      </c>
      <c r="R166" s="4" t="str">
        <f t="shared" ref="R166" si="26">IF(N166&lt;&gt;0,N166,"")</f>
        <v/>
      </c>
      <c r="S166" s="4">
        <f t="shared" ref="S166" si="27">INDEX($P$4:$R$326,MATCH(O166,$P$4:$P$326,0),3)</f>
        <v>7.2500000000000009E-2</v>
      </c>
    </row>
    <row r="167" spans="1:19" x14ac:dyDescent="0.2">
      <c r="A167" s="8" t="str">
        <f>+'Combined Rate'!A176</f>
        <v>Bluffdale</v>
      </c>
      <c r="B167" s="8" t="str">
        <f>+'Combined Rate'!C176</f>
        <v>18-019</v>
      </c>
      <c r="C167" s="3" t="str">
        <f t="shared" si="15"/>
        <v>18-000</v>
      </c>
      <c r="D167" s="14">
        <f>+'Combined Rate'!E176</f>
        <v>4.8500000000000001E-2</v>
      </c>
      <c r="E167" s="14">
        <f>+'Combined Rate'!G176</f>
        <v>0.01</v>
      </c>
      <c r="F167" s="14">
        <f>+'Combined Rate'!I176</f>
        <v>3.0000000000000001E-3</v>
      </c>
      <c r="G167" s="14">
        <f>+'Combined Rate'!R176</f>
        <v>0</v>
      </c>
      <c r="H167" s="14">
        <f>+'Combined Rate'!S176</f>
        <v>1E-3</v>
      </c>
      <c r="I167" s="14">
        <f>+'Combined Rate'!M176</f>
        <v>0</v>
      </c>
      <c r="J167" s="14">
        <f>+'Combined Rate'!H176</f>
        <v>2.5000000000000001E-3</v>
      </c>
      <c r="K167" s="14">
        <f>+'Combined Rate'!T176</f>
        <v>0</v>
      </c>
      <c r="L167" s="14">
        <f>+'Combined Rate'!W176</f>
        <v>0</v>
      </c>
      <c r="M167" s="14">
        <f>+'Combined Rate'!X176</f>
        <v>7.2500000000000009E-2</v>
      </c>
      <c r="N167" s="4">
        <f t="shared" si="16"/>
        <v>0</v>
      </c>
      <c r="O167" s="3" t="str">
        <f t="shared" si="17"/>
        <v>18</v>
      </c>
      <c r="P167" s="3" t="str">
        <f t="shared" si="18"/>
        <v/>
      </c>
      <c r="Q167" s="3" t="str">
        <f t="shared" si="19"/>
        <v/>
      </c>
      <c r="R167" s="4" t="str">
        <f t="shared" si="20"/>
        <v/>
      </c>
      <c r="S167" s="4">
        <f t="shared" si="14"/>
        <v>7.2500000000000009E-2</v>
      </c>
    </row>
    <row r="168" spans="1:19" x14ac:dyDescent="0.2">
      <c r="A168" s="8" t="str">
        <f>+'Combined Rate'!A177</f>
        <v>Cottonwood Heights</v>
      </c>
      <c r="B168" s="8" t="str">
        <f>+'Combined Rate'!C177</f>
        <v>18-020</v>
      </c>
      <c r="C168" s="3" t="str">
        <f>IF(M168=S168,LEFT(B168,3)&amp;"000",B168)</f>
        <v>18-000</v>
      </c>
      <c r="D168" s="14">
        <f>+'Combined Rate'!E177</f>
        <v>4.8500000000000001E-2</v>
      </c>
      <c r="E168" s="14">
        <f>+'Combined Rate'!G177</f>
        <v>0.01</v>
      </c>
      <c r="F168" s="14">
        <f>+'Combined Rate'!I177</f>
        <v>3.0000000000000001E-3</v>
      </c>
      <c r="G168" s="14">
        <f>+'Combined Rate'!R177</f>
        <v>0</v>
      </c>
      <c r="H168" s="14">
        <f>+'Combined Rate'!S177</f>
        <v>1E-3</v>
      </c>
      <c r="I168" s="14">
        <f>+'Combined Rate'!M177</f>
        <v>0</v>
      </c>
      <c r="J168" s="14">
        <f>+'Combined Rate'!H177</f>
        <v>2.5000000000000001E-3</v>
      </c>
      <c r="K168" s="14">
        <f>+'Combined Rate'!T177</f>
        <v>0</v>
      </c>
      <c r="L168" s="14">
        <f>+'Combined Rate'!W177</f>
        <v>0</v>
      </c>
      <c r="M168" s="14">
        <f>+'Combined Rate'!X177</f>
        <v>7.2500000000000009E-2</v>
      </c>
      <c r="N168" s="4">
        <f>IF(RIGHT(B168,3)="000",M168,0)</f>
        <v>0</v>
      </c>
      <c r="O168" s="3" t="str">
        <f>LEFT(B168,2)</f>
        <v>18</v>
      </c>
      <c r="P168" s="3" t="str">
        <f>IF(N168&lt;&gt;0,LEFT(B168,2),"")</f>
        <v/>
      </c>
      <c r="Q168" s="3" t="str">
        <f>IF(N168&lt;&gt;0,A168,"")</f>
        <v/>
      </c>
      <c r="R168" s="4" t="str">
        <f>IF(N168&lt;&gt;0,N168,"")</f>
        <v/>
      </c>
      <c r="S168" s="4">
        <f t="shared" si="14"/>
        <v>7.2500000000000009E-2</v>
      </c>
    </row>
    <row r="169" spans="1:19" x14ac:dyDescent="0.2">
      <c r="A169" s="8" t="str">
        <f>+'Combined Rate'!A178</f>
        <v>Draper</v>
      </c>
      <c r="B169" s="8" t="str">
        <f>+'Combined Rate'!C178</f>
        <v>18-039</v>
      </c>
      <c r="C169" s="3" t="str">
        <f t="shared" si="15"/>
        <v>18-000</v>
      </c>
      <c r="D169" s="14">
        <f>+'Combined Rate'!E178</f>
        <v>4.8500000000000001E-2</v>
      </c>
      <c r="E169" s="14">
        <f>+'Combined Rate'!G178</f>
        <v>0.01</v>
      </c>
      <c r="F169" s="14">
        <f>+'Combined Rate'!I178</f>
        <v>3.0000000000000001E-3</v>
      </c>
      <c r="G169" s="14">
        <f>+'Combined Rate'!R178</f>
        <v>0</v>
      </c>
      <c r="H169" s="14">
        <f>+'Combined Rate'!S178</f>
        <v>1E-3</v>
      </c>
      <c r="I169" s="14">
        <f>+'Combined Rate'!M178</f>
        <v>0</v>
      </c>
      <c r="J169" s="14">
        <f>+'Combined Rate'!H178</f>
        <v>2.5000000000000001E-3</v>
      </c>
      <c r="K169" s="14">
        <f>+'Combined Rate'!T178</f>
        <v>0</v>
      </c>
      <c r="L169" s="14">
        <f>+'Combined Rate'!W178</f>
        <v>0</v>
      </c>
      <c r="M169" s="14">
        <f>+'Combined Rate'!X178</f>
        <v>7.2500000000000009E-2</v>
      </c>
      <c r="N169" s="4">
        <f t="shared" si="16"/>
        <v>0</v>
      </c>
      <c r="O169" s="3" t="str">
        <f t="shared" si="17"/>
        <v>18</v>
      </c>
      <c r="P169" s="3" t="str">
        <f t="shared" si="18"/>
        <v/>
      </c>
      <c r="Q169" s="3" t="str">
        <f t="shared" si="19"/>
        <v/>
      </c>
      <c r="R169" s="4" t="str">
        <f t="shared" si="20"/>
        <v/>
      </c>
      <c r="S169" s="4">
        <f t="shared" si="14"/>
        <v>7.2500000000000009E-2</v>
      </c>
    </row>
    <row r="170" spans="1:19" x14ac:dyDescent="0.2">
      <c r="A170" s="8" t="str">
        <f>+'Combined Rate'!A179</f>
        <v>Herriman</v>
      </c>
      <c r="B170" s="8" t="str">
        <f>+'Combined Rate'!C179</f>
        <v>18-060</v>
      </c>
      <c r="C170" s="3" t="str">
        <f t="shared" si="15"/>
        <v>18-000</v>
      </c>
      <c r="D170" s="14">
        <f>+'Combined Rate'!E179</f>
        <v>4.8500000000000001E-2</v>
      </c>
      <c r="E170" s="14">
        <f>+'Combined Rate'!G179</f>
        <v>0.01</v>
      </c>
      <c r="F170" s="14">
        <f>+'Combined Rate'!I179</f>
        <v>3.0000000000000001E-3</v>
      </c>
      <c r="G170" s="14">
        <f>+'Combined Rate'!R179</f>
        <v>0</v>
      </c>
      <c r="H170" s="14">
        <f>+'Combined Rate'!S179</f>
        <v>1E-3</v>
      </c>
      <c r="I170" s="14">
        <f>+'Combined Rate'!M179</f>
        <v>0</v>
      </c>
      <c r="J170" s="14">
        <f>+'Combined Rate'!H179</f>
        <v>2.5000000000000001E-3</v>
      </c>
      <c r="K170" s="14">
        <f>+'Combined Rate'!T179</f>
        <v>0</v>
      </c>
      <c r="L170" s="14">
        <f>+'Combined Rate'!W179</f>
        <v>0</v>
      </c>
      <c r="M170" s="14">
        <f>+'Combined Rate'!X179</f>
        <v>7.2500000000000009E-2</v>
      </c>
      <c r="N170" s="4">
        <f t="shared" si="16"/>
        <v>0</v>
      </c>
      <c r="O170" s="3" t="str">
        <f t="shared" si="17"/>
        <v>18</v>
      </c>
      <c r="P170" s="3" t="str">
        <f t="shared" si="18"/>
        <v/>
      </c>
      <c r="Q170" s="3" t="str">
        <f t="shared" si="19"/>
        <v/>
      </c>
      <c r="R170" s="4" t="str">
        <f t="shared" si="20"/>
        <v/>
      </c>
      <c r="S170" s="4">
        <f t="shared" si="14"/>
        <v>7.2500000000000009E-2</v>
      </c>
    </row>
    <row r="171" spans="1:19" x14ac:dyDescent="0.2">
      <c r="A171" s="8" t="str">
        <f>+'Combined Rate'!A180</f>
        <v>Holladay</v>
      </c>
      <c r="B171" s="8" t="str">
        <f>+'Combined Rate'!C180</f>
        <v>18-065</v>
      </c>
      <c r="C171" s="3" t="str">
        <f t="shared" si="15"/>
        <v>18-000</v>
      </c>
      <c r="D171" s="14">
        <f>+'Combined Rate'!E180</f>
        <v>4.8500000000000001E-2</v>
      </c>
      <c r="E171" s="14">
        <f>+'Combined Rate'!G180</f>
        <v>0.01</v>
      </c>
      <c r="F171" s="14">
        <f>+'Combined Rate'!I180</f>
        <v>3.0000000000000001E-3</v>
      </c>
      <c r="G171" s="14">
        <f>+'Combined Rate'!R180</f>
        <v>0</v>
      </c>
      <c r="H171" s="14">
        <f>+'Combined Rate'!S180</f>
        <v>1E-3</v>
      </c>
      <c r="I171" s="14">
        <f>+'Combined Rate'!M180</f>
        <v>0</v>
      </c>
      <c r="J171" s="14">
        <f>+'Combined Rate'!H180</f>
        <v>2.5000000000000001E-3</v>
      </c>
      <c r="K171" s="14">
        <f>+'Combined Rate'!T180</f>
        <v>0</v>
      </c>
      <c r="L171" s="14">
        <f>+'Combined Rate'!W180</f>
        <v>0</v>
      </c>
      <c r="M171" s="14">
        <f>+'Combined Rate'!X180</f>
        <v>7.2500000000000009E-2</v>
      </c>
      <c r="N171" s="4">
        <f t="shared" si="16"/>
        <v>0</v>
      </c>
      <c r="O171" s="3" t="str">
        <f t="shared" si="17"/>
        <v>18</v>
      </c>
      <c r="P171" s="3" t="str">
        <f t="shared" si="18"/>
        <v/>
      </c>
      <c r="Q171" s="3" t="str">
        <f t="shared" si="19"/>
        <v/>
      </c>
      <c r="R171" s="4" t="str">
        <f t="shared" si="20"/>
        <v/>
      </c>
      <c r="S171" s="4">
        <f t="shared" si="14"/>
        <v>7.2500000000000009E-2</v>
      </c>
    </row>
    <row r="172" spans="1:19" x14ac:dyDescent="0.2">
      <c r="A172" s="8" t="str">
        <f>+'Combined Rate'!A181</f>
        <v>Midvale</v>
      </c>
      <c r="B172" s="8" t="str">
        <f>+'Combined Rate'!C181</f>
        <v>18-093</v>
      </c>
      <c r="C172" s="3" t="str">
        <f t="shared" si="15"/>
        <v>18-000</v>
      </c>
      <c r="D172" s="14">
        <f>+'Combined Rate'!E181</f>
        <v>4.8500000000000001E-2</v>
      </c>
      <c r="E172" s="14">
        <f>+'Combined Rate'!G181</f>
        <v>0.01</v>
      </c>
      <c r="F172" s="14">
        <f>+'Combined Rate'!I181</f>
        <v>3.0000000000000001E-3</v>
      </c>
      <c r="G172" s="14">
        <f>+'Combined Rate'!R181</f>
        <v>0</v>
      </c>
      <c r="H172" s="14">
        <f>+'Combined Rate'!S181</f>
        <v>1E-3</v>
      </c>
      <c r="I172" s="14">
        <f>+'Combined Rate'!M181</f>
        <v>0</v>
      </c>
      <c r="J172" s="14">
        <f>+'Combined Rate'!H181</f>
        <v>2.5000000000000001E-3</v>
      </c>
      <c r="K172" s="14">
        <f>+'Combined Rate'!T181</f>
        <v>0</v>
      </c>
      <c r="L172" s="14">
        <f>+'Combined Rate'!W181</f>
        <v>0</v>
      </c>
      <c r="M172" s="14">
        <f>+'Combined Rate'!X181</f>
        <v>7.2500000000000009E-2</v>
      </c>
      <c r="N172" s="4">
        <f t="shared" si="16"/>
        <v>0</v>
      </c>
      <c r="O172" s="3" t="str">
        <f t="shared" si="17"/>
        <v>18</v>
      </c>
      <c r="P172" s="3" t="str">
        <f t="shared" si="18"/>
        <v/>
      </c>
      <c r="Q172" s="3" t="str">
        <f t="shared" si="19"/>
        <v/>
      </c>
      <c r="R172" s="4" t="str">
        <f t="shared" si="20"/>
        <v/>
      </c>
      <c r="S172" s="4">
        <f t="shared" si="14"/>
        <v>7.2500000000000009E-2</v>
      </c>
    </row>
    <row r="173" spans="1:19" x14ac:dyDescent="0.2">
      <c r="A173" s="8" t="s">
        <v>1149</v>
      </c>
      <c r="B173" s="8" t="str">
        <f>+'Combined Rate'!C182</f>
        <v>18-094</v>
      </c>
      <c r="C173" s="3" t="str">
        <f>IF(M173=S173,LEFT(B173,3)&amp;"000",B173)</f>
        <v>18-000</v>
      </c>
      <c r="D173" s="14">
        <f>+'Combined Rate'!E182</f>
        <v>4.8500000000000001E-2</v>
      </c>
      <c r="E173" s="14">
        <f>+'Combined Rate'!G182</f>
        <v>0.01</v>
      </c>
      <c r="F173" s="14">
        <f>+'Combined Rate'!I182</f>
        <v>3.0000000000000001E-3</v>
      </c>
      <c r="G173" s="14">
        <f>+'Combined Rate'!R182</f>
        <v>0</v>
      </c>
      <c r="H173" s="14">
        <f>+'Combined Rate'!S182</f>
        <v>1E-3</v>
      </c>
      <c r="I173" s="14">
        <f>+'Combined Rate'!M182</f>
        <v>0</v>
      </c>
      <c r="J173" s="14">
        <f>+'Combined Rate'!H182</f>
        <v>2.5000000000000001E-3</v>
      </c>
      <c r="K173" s="14">
        <f>+'Combined Rate'!T182</f>
        <v>0</v>
      </c>
      <c r="L173" s="14">
        <f>+'Combined Rate'!W182</f>
        <v>0</v>
      </c>
      <c r="M173" s="14">
        <f>+'Combined Rate'!X182</f>
        <v>7.2500000000000009E-2</v>
      </c>
      <c r="N173" s="4">
        <f>IF(RIGHT(B173,3)="000",M173,0)</f>
        <v>0</v>
      </c>
      <c r="O173" s="3" t="str">
        <f>LEFT(B173,2)</f>
        <v>18</v>
      </c>
      <c r="P173" s="3" t="str">
        <f>IF(N173&lt;&gt;0,LEFT(B173,2),"")</f>
        <v/>
      </c>
      <c r="Q173" s="3" t="str">
        <f>IF(N173&lt;&gt;0,A173,"")</f>
        <v/>
      </c>
      <c r="R173" s="4" t="str">
        <f>IF(N173&lt;&gt;0,N173,"")</f>
        <v/>
      </c>
      <c r="S173" s="4">
        <f>INDEX($P$4:$R$326,MATCH(O173,$P$4:$P$326,0),3)</f>
        <v>7.2500000000000009E-2</v>
      </c>
    </row>
    <row r="174" spans="1:19" x14ac:dyDescent="0.2">
      <c r="A174" s="8" t="str">
        <f>+'Combined Rate'!A183</f>
        <v>Murray</v>
      </c>
      <c r="B174" s="8" t="str">
        <f>+'Combined Rate'!C183</f>
        <v>18-096</v>
      </c>
      <c r="C174" s="3" t="str">
        <f t="shared" si="15"/>
        <v>18-096</v>
      </c>
      <c r="D174" s="14">
        <f>+'Combined Rate'!E183</f>
        <v>4.8500000000000001E-2</v>
      </c>
      <c r="E174" s="14">
        <f>+'Combined Rate'!G183</f>
        <v>0.01</v>
      </c>
      <c r="F174" s="14">
        <f>+'Combined Rate'!I183</f>
        <v>3.0000000000000001E-3</v>
      </c>
      <c r="G174" s="14">
        <f>+'Combined Rate'!R183</f>
        <v>0</v>
      </c>
      <c r="H174" s="14">
        <f>+'Combined Rate'!S183</f>
        <v>1E-3</v>
      </c>
      <c r="I174" s="14">
        <f>+'Combined Rate'!M183</f>
        <v>0</v>
      </c>
      <c r="J174" s="14">
        <f>+'Combined Rate'!H183</f>
        <v>2.5000000000000001E-3</v>
      </c>
      <c r="K174" s="14">
        <f>+'Combined Rate'!T183</f>
        <v>0</v>
      </c>
      <c r="L174" s="14">
        <f>+'Combined Rate'!W183</f>
        <v>0</v>
      </c>
      <c r="M174" s="14">
        <f>+'Combined Rate'!X183</f>
        <v>7.4500000000000011E-2</v>
      </c>
      <c r="N174" s="4">
        <f t="shared" si="16"/>
        <v>0</v>
      </c>
      <c r="O174" s="3" t="str">
        <f t="shared" si="17"/>
        <v>18</v>
      </c>
      <c r="P174" s="3" t="str">
        <f t="shared" si="18"/>
        <v/>
      </c>
      <c r="Q174" s="3" t="str">
        <f t="shared" si="19"/>
        <v/>
      </c>
      <c r="R174" s="4" t="str">
        <f t="shared" si="20"/>
        <v/>
      </c>
      <c r="S174" s="4">
        <f t="shared" si="14"/>
        <v>7.2500000000000009E-2</v>
      </c>
    </row>
    <row r="175" spans="1:19" x14ac:dyDescent="0.2">
      <c r="A175" s="8" t="str">
        <f>+'Combined Rate'!A184</f>
        <v>Riverton</v>
      </c>
      <c r="B175" s="8" t="str">
        <f>+'Combined Rate'!C184</f>
        <v>18-118</v>
      </c>
      <c r="C175" s="3" t="str">
        <f t="shared" si="15"/>
        <v>18-000</v>
      </c>
      <c r="D175" s="14">
        <f>+'Combined Rate'!E184</f>
        <v>4.8500000000000001E-2</v>
      </c>
      <c r="E175" s="14">
        <f>+'Combined Rate'!G184</f>
        <v>0.01</v>
      </c>
      <c r="F175" s="14">
        <f>+'Combined Rate'!I184</f>
        <v>3.0000000000000001E-3</v>
      </c>
      <c r="G175" s="14">
        <f>+'Combined Rate'!R184</f>
        <v>0</v>
      </c>
      <c r="H175" s="14">
        <f>+'Combined Rate'!S184</f>
        <v>1E-3</v>
      </c>
      <c r="I175" s="14">
        <f>+'Combined Rate'!M184</f>
        <v>0</v>
      </c>
      <c r="J175" s="14">
        <f>+'Combined Rate'!H184</f>
        <v>2.5000000000000001E-3</v>
      </c>
      <c r="K175" s="14">
        <f>+'Combined Rate'!T184</f>
        <v>0</v>
      </c>
      <c r="L175" s="14">
        <f>+'Combined Rate'!W184</f>
        <v>0</v>
      </c>
      <c r="M175" s="14">
        <f>+'Combined Rate'!X184</f>
        <v>7.2500000000000009E-2</v>
      </c>
      <c r="N175" s="4">
        <f t="shared" si="16"/>
        <v>0</v>
      </c>
      <c r="O175" s="3" t="str">
        <f t="shared" si="17"/>
        <v>18</v>
      </c>
      <c r="P175" s="3" t="str">
        <f t="shared" si="18"/>
        <v/>
      </c>
      <c r="Q175" s="3" t="str">
        <f t="shared" si="19"/>
        <v/>
      </c>
      <c r="R175" s="4" t="str">
        <f t="shared" si="20"/>
        <v/>
      </c>
      <c r="S175" s="4">
        <f t="shared" si="14"/>
        <v>7.2500000000000009E-2</v>
      </c>
    </row>
    <row r="176" spans="1:19" x14ac:dyDescent="0.2">
      <c r="A176" s="8" t="str">
        <f>+'Combined Rate'!A185</f>
        <v>Salt Lake City</v>
      </c>
      <c r="B176" s="8" t="str">
        <f>+'Combined Rate'!C185</f>
        <v>18-122</v>
      </c>
      <c r="C176" s="3" t="str">
        <f t="shared" si="15"/>
        <v>18-122</v>
      </c>
      <c r="D176" s="14">
        <f>+'Combined Rate'!E185</f>
        <v>4.8500000000000001E-2</v>
      </c>
      <c r="E176" s="14">
        <f>+'Combined Rate'!G185</f>
        <v>0.01</v>
      </c>
      <c r="F176" s="14">
        <f>+'Combined Rate'!I185</f>
        <v>3.0000000000000001E-3</v>
      </c>
      <c r="G176" s="14">
        <f>+'Combined Rate'!R185</f>
        <v>0</v>
      </c>
      <c r="H176" s="14">
        <f>+'Combined Rate'!S185</f>
        <v>1E-3</v>
      </c>
      <c r="I176" s="14">
        <f>+'Combined Rate'!M185</f>
        <v>0</v>
      </c>
      <c r="J176" s="14">
        <f>+'Combined Rate'!H185</f>
        <v>2.5000000000000001E-3</v>
      </c>
      <c r="K176" s="14">
        <f>+'Combined Rate'!T185</f>
        <v>0</v>
      </c>
      <c r="L176" s="14">
        <f>+'Combined Rate'!W185</f>
        <v>5.0000000000000001E-3</v>
      </c>
      <c r="M176" s="14">
        <f>+'Combined Rate'!X185</f>
        <v>7.7500000000000013E-2</v>
      </c>
      <c r="N176" s="4">
        <f t="shared" si="16"/>
        <v>0</v>
      </c>
      <c r="O176" s="3" t="str">
        <f t="shared" si="17"/>
        <v>18</v>
      </c>
      <c r="P176" s="3" t="str">
        <f t="shared" si="18"/>
        <v/>
      </c>
      <c r="Q176" s="3" t="str">
        <f t="shared" si="19"/>
        <v/>
      </c>
      <c r="R176" s="4" t="str">
        <f t="shared" si="20"/>
        <v/>
      </c>
      <c r="S176" s="4">
        <f t="shared" si="14"/>
        <v>7.2500000000000009E-2</v>
      </c>
    </row>
    <row r="177" spans="1:19" x14ac:dyDescent="0.2">
      <c r="A177" s="8" t="str">
        <f>+'Combined Rate'!A186</f>
        <v>Sandy</v>
      </c>
      <c r="B177" s="8" t="str">
        <f>+'Combined Rate'!C186</f>
        <v>18-131</v>
      </c>
      <c r="C177" s="3" t="str">
        <f t="shared" si="15"/>
        <v>18-000</v>
      </c>
      <c r="D177" s="14">
        <f>+'Combined Rate'!E186</f>
        <v>4.8500000000000001E-2</v>
      </c>
      <c r="E177" s="14">
        <f>+'Combined Rate'!G186</f>
        <v>0.01</v>
      </c>
      <c r="F177" s="14">
        <f>+'Combined Rate'!I186</f>
        <v>3.0000000000000001E-3</v>
      </c>
      <c r="G177" s="14">
        <f>+'Combined Rate'!R186</f>
        <v>0</v>
      </c>
      <c r="H177" s="14">
        <f>+'Combined Rate'!S186</f>
        <v>1E-3</v>
      </c>
      <c r="I177" s="14">
        <f>+'Combined Rate'!M186</f>
        <v>0</v>
      </c>
      <c r="J177" s="14">
        <f>+'Combined Rate'!H186</f>
        <v>2.5000000000000001E-3</v>
      </c>
      <c r="K177" s="14">
        <f>+'Combined Rate'!T186</f>
        <v>0</v>
      </c>
      <c r="L177" s="14">
        <f>+'Combined Rate'!W186</f>
        <v>0</v>
      </c>
      <c r="M177" s="14">
        <f>+'Combined Rate'!X186</f>
        <v>7.2500000000000009E-2</v>
      </c>
      <c r="N177" s="4">
        <f t="shared" si="16"/>
        <v>0</v>
      </c>
      <c r="O177" s="3" t="str">
        <f t="shared" si="17"/>
        <v>18</v>
      </c>
      <c r="P177" s="3" t="str">
        <f t="shared" si="18"/>
        <v/>
      </c>
      <c r="Q177" s="3" t="str">
        <f t="shared" si="19"/>
        <v/>
      </c>
      <c r="R177" s="4" t="str">
        <f t="shared" si="20"/>
        <v/>
      </c>
      <c r="S177" s="4">
        <f t="shared" si="14"/>
        <v>7.2500000000000009E-2</v>
      </c>
    </row>
    <row r="178" spans="1:19" x14ac:dyDescent="0.2">
      <c r="A178" s="8" t="str">
        <f>+'Combined Rate'!A187</f>
        <v>South Jordan</v>
      </c>
      <c r="B178" s="8" t="str">
        <f>+'Combined Rate'!C187</f>
        <v>18-138</v>
      </c>
      <c r="C178" s="3" t="str">
        <f t="shared" si="15"/>
        <v>18-000</v>
      </c>
      <c r="D178" s="14">
        <f>+'Combined Rate'!E187</f>
        <v>4.8500000000000001E-2</v>
      </c>
      <c r="E178" s="14">
        <f>+'Combined Rate'!G187</f>
        <v>0.01</v>
      </c>
      <c r="F178" s="14">
        <f>+'Combined Rate'!I187</f>
        <v>3.0000000000000001E-3</v>
      </c>
      <c r="G178" s="14">
        <f>+'Combined Rate'!R187</f>
        <v>0</v>
      </c>
      <c r="H178" s="14">
        <f>+'Combined Rate'!S187</f>
        <v>1E-3</v>
      </c>
      <c r="I178" s="14">
        <f>+'Combined Rate'!M187</f>
        <v>0</v>
      </c>
      <c r="J178" s="14">
        <f>+'Combined Rate'!H187</f>
        <v>2.5000000000000001E-3</v>
      </c>
      <c r="K178" s="14">
        <f>+'Combined Rate'!T187</f>
        <v>0</v>
      </c>
      <c r="L178" s="14">
        <f>+'Combined Rate'!W187</f>
        <v>0</v>
      </c>
      <c r="M178" s="14">
        <f>+'Combined Rate'!X187</f>
        <v>7.2500000000000009E-2</v>
      </c>
      <c r="N178" s="4">
        <f t="shared" si="16"/>
        <v>0</v>
      </c>
      <c r="O178" s="3" t="str">
        <f t="shared" si="17"/>
        <v>18</v>
      </c>
      <c r="P178" s="3" t="str">
        <f t="shared" si="18"/>
        <v/>
      </c>
      <c r="Q178" s="3" t="str">
        <f t="shared" si="19"/>
        <v/>
      </c>
      <c r="R178" s="4" t="str">
        <f t="shared" si="20"/>
        <v/>
      </c>
      <c r="S178" s="4">
        <f t="shared" si="14"/>
        <v>7.2500000000000009E-2</v>
      </c>
    </row>
    <row r="179" spans="1:19" x14ac:dyDescent="0.2">
      <c r="A179" s="8" t="str">
        <f>+'Combined Rate'!A188</f>
        <v>South Salt Lake</v>
      </c>
      <c r="B179" s="8" t="str">
        <f>+'Combined Rate'!C188</f>
        <v>18-139</v>
      </c>
      <c r="C179" s="3" t="str">
        <f t="shared" si="15"/>
        <v>18-139</v>
      </c>
      <c r="D179" s="14">
        <f>+'Combined Rate'!E188</f>
        <v>4.8500000000000001E-2</v>
      </c>
      <c r="E179" s="14">
        <f>+'Combined Rate'!G188</f>
        <v>0.01</v>
      </c>
      <c r="F179" s="14">
        <f>+'Combined Rate'!I188</f>
        <v>3.0000000000000001E-3</v>
      </c>
      <c r="G179" s="14">
        <f>+'Combined Rate'!R188</f>
        <v>0</v>
      </c>
      <c r="H179" s="14">
        <f>+'Combined Rate'!S188</f>
        <v>1E-3</v>
      </c>
      <c r="I179" s="14">
        <f>+'Combined Rate'!M188</f>
        <v>0</v>
      </c>
      <c r="J179" s="14">
        <f>+'Combined Rate'!H188</f>
        <v>2.5000000000000001E-3</v>
      </c>
      <c r="K179" s="14">
        <f>+'Combined Rate'!T188</f>
        <v>0</v>
      </c>
      <c r="L179" s="14">
        <f>+'Combined Rate'!W188</f>
        <v>0</v>
      </c>
      <c r="M179" s="14">
        <f>+'Combined Rate'!X188</f>
        <v>7.4500000000000011E-2</v>
      </c>
      <c r="N179" s="4">
        <f t="shared" si="16"/>
        <v>0</v>
      </c>
      <c r="O179" s="3" t="str">
        <f t="shared" si="17"/>
        <v>18</v>
      </c>
      <c r="P179" s="3" t="str">
        <f t="shared" si="18"/>
        <v/>
      </c>
      <c r="Q179" s="3" t="str">
        <f t="shared" si="19"/>
        <v/>
      </c>
      <c r="R179" s="4" t="str">
        <f t="shared" si="20"/>
        <v/>
      </c>
      <c r="S179" s="4">
        <f t="shared" si="14"/>
        <v>7.2500000000000009E-2</v>
      </c>
    </row>
    <row r="180" spans="1:19" x14ac:dyDescent="0.2">
      <c r="A180" s="8" t="str">
        <f>+'Combined Rate'!A189</f>
        <v>Taylorsville</v>
      </c>
      <c r="B180" s="8" t="str">
        <f>+'Combined Rate'!C189</f>
        <v>18-142</v>
      </c>
      <c r="C180" s="3" t="str">
        <f t="shared" si="15"/>
        <v>18-000</v>
      </c>
      <c r="D180" s="14">
        <f>+'Combined Rate'!E189</f>
        <v>4.8500000000000001E-2</v>
      </c>
      <c r="E180" s="14">
        <f>+'Combined Rate'!G189</f>
        <v>0.01</v>
      </c>
      <c r="F180" s="14">
        <f>+'Combined Rate'!I189</f>
        <v>3.0000000000000001E-3</v>
      </c>
      <c r="G180" s="14">
        <f>+'Combined Rate'!R189</f>
        <v>0</v>
      </c>
      <c r="H180" s="14">
        <f>+'Combined Rate'!S189</f>
        <v>1E-3</v>
      </c>
      <c r="I180" s="14">
        <f>+'Combined Rate'!M189</f>
        <v>0</v>
      </c>
      <c r="J180" s="14">
        <f>+'Combined Rate'!H189</f>
        <v>2.5000000000000001E-3</v>
      </c>
      <c r="K180" s="14">
        <f>+'Combined Rate'!T189</f>
        <v>0</v>
      </c>
      <c r="L180" s="14">
        <f>+'Combined Rate'!W189</f>
        <v>0</v>
      </c>
      <c r="M180" s="14">
        <f>+'Combined Rate'!X189</f>
        <v>7.2500000000000009E-2</v>
      </c>
      <c r="N180" s="4">
        <f t="shared" si="16"/>
        <v>0</v>
      </c>
      <c r="O180" s="3" t="str">
        <f t="shared" si="17"/>
        <v>18</v>
      </c>
      <c r="P180" s="3" t="str">
        <f t="shared" si="18"/>
        <v/>
      </c>
      <c r="Q180" s="3" t="str">
        <f t="shared" si="19"/>
        <v/>
      </c>
      <c r="R180" s="4" t="str">
        <f t="shared" si="20"/>
        <v/>
      </c>
      <c r="S180" s="4">
        <f t="shared" si="14"/>
        <v>7.2500000000000009E-2</v>
      </c>
    </row>
    <row r="181" spans="1:19" x14ac:dyDescent="0.2">
      <c r="A181" s="8" t="str">
        <f>+'Combined Rate'!A190</f>
        <v>West Jordan</v>
      </c>
      <c r="B181" s="8" t="str">
        <f>+'Combined Rate'!C190</f>
        <v>18-155</v>
      </c>
      <c r="C181" s="3" t="str">
        <f t="shared" si="15"/>
        <v>18-000</v>
      </c>
      <c r="D181" s="14">
        <f>+'Combined Rate'!E190</f>
        <v>4.8500000000000001E-2</v>
      </c>
      <c r="E181" s="14">
        <f>+'Combined Rate'!G190</f>
        <v>0.01</v>
      </c>
      <c r="F181" s="14">
        <f>+'Combined Rate'!I190</f>
        <v>3.0000000000000001E-3</v>
      </c>
      <c r="G181" s="14">
        <f>+'Combined Rate'!R190</f>
        <v>0</v>
      </c>
      <c r="H181" s="14">
        <f>+'Combined Rate'!S190</f>
        <v>1E-3</v>
      </c>
      <c r="I181" s="14">
        <f>+'Combined Rate'!M190</f>
        <v>0</v>
      </c>
      <c r="J181" s="14">
        <f>+'Combined Rate'!H190</f>
        <v>2.5000000000000001E-3</v>
      </c>
      <c r="K181" s="14">
        <f>+'Combined Rate'!T190</f>
        <v>0</v>
      </c>
      <c r="L181" s="14">
        <f>+'Combined Rate'!W190</f>
        <v>0</v>
      </c>
      <c r="M181" s="14">
        <f>+'Combined Rate'!X190</f>
        <v>7.2500000000000009E-2</v>
      </c>
      <c r="N181" s="4">
        <f t="shared" si="16"/>
        <v>0</v>
      </c>
      <c r="O181" s="3" t="str">
        <f t="shared" si="17"/>
        <v>18</v>
      </c>
      <c r="P181" s="3" t="str">
        <f t="shared" si="18"/>
        <v/>
      </c>
      <c r="Q181" s="3" t="str">
        <f t="shared" si="19"/>
        <v/>
      </c>
      <c r="R181" s="4" t="str">
        <f t="shared" si="20"/>
        <v/>
      </c>
      <c r="S181" s="4">
        <f t="shared" si="14"/>
        <v>7.2500000000000009E-2</v>
      </c>
    </row>
    <row r="182" spans="1:19" x14ac:dyDescent="0.2">
      <c r="A182" s="8" t="str">
        <f>+'Combined Rate'!A191</f>
        <v>West Valley City</v>
      </c>
      <c r="B182" s="8" t="str">
        <f>+'Combined Rate'!C191</f>
        <v>18-167</v>
      </c>
      <c r="C182" s="3" t="str">
        <f t="shared" si="15"/>
        <v>18-000</v>
      </c>
      <c r="D182" s="14">
        <f>+'Combined Rate'!E191</f>
        <v>4.8500000000000001E-2</v>
      </c>
      <c r="E182" s="14">
        <f>+'Combined Rate'!G191</f>
        <v>0.01</v>
      </c>
      <c r="F182" s="14">
        <f>+'Combined Rate'!I191</f>
        <v>3.0000000000000001E-3</v>
      </c>
      <c r="G182" s="14">
        <f>+'Combined Rate'!R191</f>
        <v>0</v>
      </c>
      <c r="H182" s="14">
        <f>+'Combined Rate'!S191</f>
        <v>1E-3</v>
      </c>
      <c r="I182" s="14">
        <f>+'Combined Rate'!M191</f>
        <v>0</v>
      </c>
      <c r="J182" s="14">
        <f>+'Combined Rate'!H191</f>
        <v>2.5000000000000001E-3</v>
      </c>
      <c r="K182" s="14">
        <f>+'Combined Rate'!T191</f>
        <v>0</v>
      </c>
      <c r="L182" s="14">
        <f>+'Combined Rate'!W191</f>
        <v>0</v>
      </c>
      <c r="M182" s="14">
        <f>+'Combined Rate'!X191</f>
        <v>7.2500000000000009E-2</v>
      </c>
      <c r="N182" s="4">
        <f t="shared" si="16"/>
        <v>0</v>
      </c>
      <c r="O182" s="3" t="str">
        <f t="shared" si="17"/>
        <v>18</v>
      </c>
      <c r="P182" s="3" t="str">
        <f t="shared" si="18"/>
        <v/>
      </c>
      <c r="Q182" s="3" t="str">
        <f t="shared" si="19"/>
        <v/>
      </c>
      <c r="R182" s="4" t="str">
        <f t="shared" si="20"/>
        <v/>
      </c>
      <c r="S182" s="4">
        <f t="shared" si="14"/>
        <v>7.2500000000000009E-2</v>
      </c>
    </row>
    <row r="183" spans="1:19" x14ac:dyDescent="0.2">
      <c r="A183" s="8" t="str">
        <f>+'Combined Rate'!A192</f>
        <v>Utah Data Center SL Co</v>
      </c>
      <c r="B183" s="8" t="str">
        <f>+'Combined Rate'!C192</f>
        <v>18-300</v>
      </c>
      <c r="C183" s="3" t="str">
        <f>IF(M183=S183,LEFT(B183,3)&amp;"000",B183)</f>
        <v>18-000</v>
      </c>
      <c r="D183" s="14">
        <f>+'Combined Rate'!E192</f>
        <v>4.8500000000000001E-2</v>
      </c>
      <c r="E183" s="14">
        <f>+'Combined Rate'!G192</f>
        <v>0.01</v>
      </c>
      <c r="F183" s="14">
        <f>+'Combined Rate'!I192</f>
        <v>3.0000000000000001E-3</v>
      </c>
      <c r="G183" s="14">
        <f>+'Combined Rate'!R192</f>
        <v>0</v>
      </c>
      <c r="H183" s="14">
        <f>+'Combined Rate'!S192</f>
        <v>1E-3</v>
      </c>
      <c r="I183" s="14">
        <f>+'Combined Rate'!M192</f>
        <v>0</v>
      </c>
      <c r="J183" s="14">
        <f>+'Combined Rate'!H192</f>
        <v>2.5000000000000001E-3</v>
      </c>
      <c r="K183" s="14">
        <f>+'Combined Rate'!T192</f>
        <v>0</v>
      </c>
      <c r="L183" s="14">
        <f>+'Combined Rate'!W192</f>
        <v>0</v>
      </c>
      <c r="M183" s="14">
        <f>+'Combined Rate'!X192</f>
        <v>7.2500000000000009E-2</v>
      </c>
      <c r="N183" s="4">
        <f>IF(RIGHT(B183,3)="000",M183,0)</f>
        <v>0</v>
      </c>
      <c r="O183" s="3" t="str">
        <f>LEFT(B183,2)</f>
        <v>18</v>
      </c>
      <c r="P183" s="3" t="str">
        <f>IF(N183&lt;&gt;0,LEFT(B183,2),"")</f>
        <v/>
      </c>
      <c r="Q183" s="3" t="str">
        <f>IF(N183&lt;&gt;0,A183,"")</f>
        <v/>
      </c>
      <c r="R183" s="4" t="str">
        <f>IF(N183&lt;&gt;0,N183,"")</f>
        <v/>
      </c>
      <c r="S183" s="4">
        <f t="shared" si="14"/>
        <v>7.2500000000000009E-2</v>
      </c>
    </row>
    <row r="184" spans="1:19" x14ac:dyDescent="0.2">
      <c r="A184" s="8"/>
      <c r="B184" s="8"/>
      <c r="D184" s="14"/>
      <c r="E184" s="14"/>
      <c r="F184" s="14"/>
      <c r="G184" s="14"/>
      <c r="H184" s="14"/>
      <c r="I184" s="14"/>
      <c r="J184" s="14"/>
      <c r="K184" s="14"/>
      <c r="L184" s="14"/>
      <c r="M184" s="14"/>
      <c r="N184" s="4">
        <f t="shared" si="16"/>
        <v>0</v>
      </c>
      <c r="O184" s="3" t="str">
        <f t="shared" si="17"/>
        <v/>
      </c>
      <c r="P184" s="3" t="str">
        <f t="shared" si="18"/>
        <v/>
      </c>
      <c r="Q184" s="3" t="str">
        <f t="shared" si="19"/>
        <v/>
      </c>
      <c r="R184" s="4" t="str">
        <f t="shared" si="20"/>
        <v/>
      </c>
      <c r="S184" s="4" t="str">
        <f t="shared" si="14"/>
        <v/>
      </c>
    </row>
    <row r="185" spans="1:19" x14ac:dyDescent="0.2">
      <c r="A185" s="8" t="str">
        <f>+'Combined Rate'!A199</f>
        <v>San Juan County</v>
      </c>
      <c r="B185" s="8" t="str">
        <f>+'Combined Rate'!C199</f>
        <v>19-000</v>
      </c>
      <c r="C185" s="3" t="str">
        <f t="shared" si="15"/>
        <v>19-000</v>
      </c>
      <c r="D185" s="14">
        <f>+'Combined Rate'!E199</f>
        <v>4.8500000000000001E-2</v>
      </c>
      <c r="E185" s="14">
        <f>+'Combined Rate'!G199</f>
        <v>0.01</v>
      </c>
      <c r="F185" s="14">
        <f>+'Combined Rate'!I199</f>
        <v>0</v>
      </c>
      <c r="G185" s="14">
        <f>+'Combined Rate'!R199</f>
        <v>0</v>
      </c>
      <c r="H185" s="14">
        <f>+'Combined Rate'!S199</f>
        <v>0</v>
      </c>
      <c r="I185" s="14">
        <f>+'Combined Rate'!M199</f>
        <v>0</v>
      </c>
      <c r="J185" s="14">
        <f>+'Combined Rate'!H199</f>
        <v>2.5000000000000001E-3</v>
      </c>
      <c r="K185" s="14">
        <f>+'Combined Rate'!T199</f>
        <v>0</v>
      </c>
      <c r="L185" s="14">
        <f>+'Combined Rate'!W199</f>
        <v>0</v>
      </c>
      <c r="M185" s="14">
        <f>+'Combined Rate'!X199</f>
        <v>6.3500000000000001E-2</v>
      </c>
      <c r="N185" s="4">
        <f t="shared" si="16"/>
        <v>6.3500000000000001E-2</v>
      </c>
      <c r="O185" s="3" t="str">
        <f t="shared" si="17"/>
        <v>19</v>
      </c>
      <c r="P185" s="3" t="str">
        <f t="shared" si="18"/>
        <v>19</v>
      </c>
      <c r="Q185" s="3" t="str">
        <f t="shared" si="19"/>
        <v>San Juan County</v>
      </c>
      <c r="R185" s="4">
        <f t="shared" si="20"/>
        <v>6.3500000000000001E-2</v>
      </c>
      <c r="S185" s="4">
        <f t="shared" si="14"/>
        <v>6.3500000000000001E-2</v>
      </c>
    </row>
    <row r="186" spans="1:19" x14ac:dyDescent="0.2">
      <c r="A186" s="8" t="str">
        <f>+'Combined Rate'!A200</f>
        <v>Blanding</v>
      </c>
      <c r="B186" s="8" t="str">
        <f>+'Combined Rate'!C200</f>
        <v>19-002</v>
      </c>
      <c r="C186" s="3" t="str">
        <f t="shared" si="15"/>
        <v>19-002</v>
      </c>
      <c r="D186" s="14">
        <f>+'Combined Rate'!E200</f>
        <v>4.8500000000000001E-2</v>
      </c>
      <c r="E186" s="14">
        <f>+'Combined Rate'!G200</f>
        <v>0.01</v>
      </c>
      <c r="F186" s="14">
        <f>+'Combined Rate'!I200</f>
        <v>0</v>
      </c>
      <c r="G186" s="14">
        <f>+'Combined Rate'!R200</f>
        <v>0</v>
      </c>
      <c r="H186" s="14">
        <f>+'Combined Rate'!S200</f>
        <v>1E-3</v>
      </c>
      <c r="I186" s="14">
        <f>+'Combined Rate'!M200</f>
        <v>3.0000000000000001E-3</v>
      </c>
      <c r="J186" s="14">
        <f>+'Combined Rate'!H200</f>
        <v>2.5000000000000001E-3</v>
      </c>
      <c r="K186" s="14">
        <f>+'Combined Rate'!T200</f>
        <v>0</v>
      </c>
      <c r="L186" s="14">
        <f>+'Combined Rate'!W200</f>
        <v>0</v>
      </c>
      <c r="M186" s="14">
        <f>+'Combined Rate'!X200</f>
        <v>6.7500000000000004E-2</v>
      </c>
      <c r="N186" s="4">
        <f t="shared" si="16"/>
        <v>0</v>
      </c>
      <c r="O186" s="3" t="str">
        <f t="shared" si="17"/>
        <v>19</v>
      </c>
      <c r="P186" s="3" t="str">
        <f t="shared" si="18"/>
        <v/>
      </c>
      <c r="Q186" s="3" t="str">
        <f t="shared" si="19"/>
        <v/>
      </c>
      <c r="R186" s="4" t="str">
        <f t="shared" si="20"/>
        <v/>
      </c>
      <c r="S186" s="4">
        <f t="shared" si="14"/>
        <v>6.3500000000000001E-2</v>
      </c>
    </row>
    <row r="187" spans="1:19" x14ac:dyDescent="0.2">
      <c r="A187" s="8" t="str">
        <f>+'Combined Rate'!A201</f>
        <v>Bluff</v>
      </c>
      <c r="B187" s="8" t="str">
        <f>+'Combined Rate'!C201</f>
        <v>19-004</v>
      </c>
      <c r="C187" s="3" t="str">
        <f>IF(M187=S187,LEFT(B187,3)&amp;"000",B187)</f>
        <v>19-004</v>
      </c>
      <c r="D187" s="14">
        <f>+'Combined Rate'!E201</f>
        <v>4.8500000000000001E-2</v>
      </c>
      <c r="E187" s="14">
        <f>+'Combined Rate'!G201</f>
        <v>0.01</v>
      </c>
      <c r="F187" s="14">
        <f>+'Combined Rate'!I201</f>
        <v>0</v>
      </c>
      <c r="G187" s="14">
        <f>+'Combined Rate'!R201</f>
        <v>0</v>
      </c>
      <c r="H187" s="14">
        <f>+'Combined Rate'!S201</f>
        <v>0</v>
      </c>
      <c r="I187" s="14">
        <f>+'Combined Rate'!M201</f>
        <v>0</v>
      </c>
      <c r="J187" s="14">
        <f>+'Combined Rate'!H201</f>
        <v>2.5000000000000001E-3</v>
      </c>
      <c r="K187" s="14">
        <f>+'Combined Rate'!T201</f>
        <v>0</v>
      </c>
      <c r="L187" s="14">
        <f>+'Combined Rate'!W201</f>
        <v>0</v>
      </c>
      <c r="M187" s="14">
        <f>+'Combined Rate'!X201</f>
        <v>7.4499999999999997E-2</v>
      </c>
      <c r="N187" s="4">
        <f>IF(RIGHT(B187,3)="000",M187,0)</f>
        <v>0</v>
      </c>
      <c r="O187" s="3" t="str">
        <f>LEFT(B187,2)</f>
        <v>19</v>
      </c>
      <c r="P187" s="3" t="str">
        <f>IF(N187&lt;&gt;0,LEFT(B187,2),"")</f>
        <v/>
      </c>
      <c r="Q187" s="3" t="str">
        <f>IF(N187&lt;&gt;0,A187,"")</f>
        <v/>
      </c>
      <c r="R187" s="4" t="str">
        <f>IF(N187&lt;&gt;0,N187,"")</f>
        <v/>
      </c>
      <c r="S187" s="4">
        <f>INDEX($P$4:$R$326,MATCH(O187,$P$4:$P$326,0),3)</f>
        <v>6.3500000000000001E-2</v>
      </c>
    </row>
    <row r="188" spans="1:19" x14ac:dyDescent="0.2">
      <c r="A188" s="8" t="str">
        <f>+'Combined Rate'!A202</f>
        <v>Monticello</v>
      </c>
      <c r="B188" s="8" t="str">
        <f>+'Combined Rate'!C202</f>
        <v>19-009</v>
      </c>
      <c r="C188" s="3" t="str">
        <f t="shared" si="15"/>
        <v>19-009</v>
      </c>
      <c r="D188" s="14">
        <f>+'Combined Rate'!E202</f>
        <v>4.8500000000000001E-2</v>
      </c>
      <c r="E188" s="14">
        <f>+'Combined Rate'!G202</f>
        <v>0.01</v>
      </c>
      <c r="F188" s="14">
        <f>+'Combined Rate'!I202</f>
        <v>0</v>
      </c>
      <c r="G188" s="14">
        <f>+'Combined Rate'!R202</f>
        <v>0</v>
      </c>
      <c r="H188" s="14">
        <f>+'Combined Rate'!S202</f>
        <v>1E-3</v>
      </c>
      <c r="I188" s="14">
        <f>+'Combined Rate'!M202</f>
        <v>3.0000000000000001E-3</v>
      </c>
      <c r="J188" s="14">
        <f>+'Combined Rate'!H202</f>
        <v>2.5000000000000001E-3</v>
      </c>
      <c r="K188" s="14">
        <f>+'Combined Rate'!T202</f>
        <v>0</v>
      </c>
      <c r="L188" s="14">
        <f>+'Combined Rate'!W202</f>
        <v>0</v>
      </c>
      <c r="M188" s="14">
        <f>+'Combined Rate'!X202</f>
        <v>6.7500000000000004E-2</v>
      </c>
      <c r="N188" s="4">
        <f t="shared" si="16"/>
        <v>0</v>
      </c>
      <c r="O188" s="3" t="str">
        <f t="shared" si="17"/>
        <v>19</v>
      </c>
      <c r="P188" s="3" t="str">
        <f t="shared" si="18"/>
        <v/>
      </c>
      <c r="Q188" s="3" t="str">
        <f t="shared" si="19"/>
        <v/>
      </c>
      <c r="R188" s="4" t="str">
        <f t="shared" si="20"/>
        <v/>
      </c>
      <c r="S188" s="4">
        <f t="shared" si="14"/>
        <v>6.3500000000000001E-2</v>
      </c>
    </row>
    <row r="189" spans="1:19" x14ac:dyDescent="0.2">
      <c r="A189" s="8"/>
      <c r="B189" s="8"/>
      <c r="D189" s="14"/>
      <c r="E189" s="14"/>
      <c r="F189" s="14"/>
      <c r="G189" s="14"/>
      <c r="H189" s="14"/>
      <c r="I189" s="14"/>
      <c r="J189" s="14"/>
      <c r="K189" s="14"/>
      <c r="L189" s="14"/>
      <c r="M189" s="14"/>
      <c r="N189" s="4">
        <f t="shared" si="16"/>
        <v>0</v>
      </c>
      <c r="O189" s="3" t="str">
        <f t="shared" si="17"/>
        <v/>
      </c>
      <c r="P189" s="3" t="str">
        <f t="shared" si="18"/>
        <v/>
      </c>
      <c r="Q189" s="3" t="str">
        <f t="shared" si="19"/>
        <v/>
      </c>
      <c r="R189" s="4" t="str">
        <f t="shared" si="20"/>
        <v/>
      </c>
      <c r="S189" s="4" t="str">
        <f t="shared" si="14"/>
        <v/>
      </c>
    </row>
    <row r="190" spans="1:19" x14ac:dyDescent="0.2">
      <c r="A190" s="8" t="str">
        <f>+'Combined Rate'!A204</f>
        <v>Sanpete County</v>
      </c>
      <c r="B190" s="8" t="str">
        <f>+'Combined Rate'!C204</f>
        <v>20-000</v>
      </c>
      <c r="C190" s="3" t="str">
        <f t="shared" si="15"/>
        <v>20-000</v>
      </c>
      <c r="D190" s="14">
        <f>+'Combined Rate'!E204</f>
        <v>4.8500000000000001E-2</v>
      </c>
      <c r="E190" s="14">
        <f>+'Combined Rate'!G204</f>
        <v>0.01</v>
      </c>
      <c r="F190" s="14">
        <f>+'Combined Rate'!I204</f>
        <v>0</v>
      </c>
      <c r="G190" s="14">
        <f>+'Combined Rate'!R204</f>
        <v>0</v>
      </c>
      <c r="H190" s="14">
        <f>+'Combined Rate'!S204</f>
        <v>0</v>
      </c>
      <c r="I190" s="14">
        <f>+'Combined Rate'!M204</f>
        <v>0</v>
      </c>
      <c r="J190" s="14">
        <f>+'Combined Rate'!H204</f>
        <v>2.5000000000000001E-3</v>
      </c>
      <c r="K190" s="14">
        <f>+'Combined Rate'!T204</f>
        <v>0</v>
      </c>
      <c r="L190" s="14">
        <f>+'Combined Rate'!W204</f>
        <v>0</v>
      </c>
      <c r="M190" s="14">
        <f>+'Combined Rate'!X204</f>
        <v>6.3500000000000001E-2</v>
      </c>
      <c r="N190" s="4">
        <f t="shared" si="16"/>
        <v>6.3500000000000001E-2</v>
      </c>
      <c r="O190" s="3" t="str">
        <f t="shared" si="17"/>
        <v>20</v>
      </c>
      <c r="P190" s="3" t="str">
        <f t="shared" si="18"/>
        <v>20</v>
      </c>
      <c r="Q190" s="3" t="str">
        <f t="shared" si="19"/>
        <v>Sanpete County</v>
      </c>
      <c r="R190" s="4">
        <f t="shared" si="20"/>
        <v>6.3500000000000001E-2</v>
      </c>
      <c r="S190" s="4">
        <f t="shared" si="14"/>
        <v>6.3500000000000001E-2</v>
      </c>
    </row>
    <row r="191" spans="1:19" x14ac:dyDescent="0.2">
      <c r="A191" s="8" t="str">
        <f>+'Combined Rate'!A205</f>
        <v>Centerfield</v>
      </c>
      <c r="B191" s="8" t="str">
        <f>+'Combined Rate'!C205</f>
        <v>20-004</v>
      </c>
      <c r="C191" s="3" t="str">
        <f t="shared" si="15"/>
        <v>20-004</v>
      </c>
      <c r="D191" s="14">
        <f>+'Combined Rate'!E205</f>
        <v>4.8500000000000001E-2</v>
      </c>
      <c r="E191" s="14">
        <f>+'Combined Rate'!G205</f>
        <v>0.01</v>
      </c>
      <c r="F191" s="14">
        <f>+'Combined Rate'!I205</f>
        <v>0</v>
      </c>
      <c r="G191" s="14">
        <f>+'Combined Rate'!R205</f>
        <v>0</v>
      </c>
      <c r="H191" s="14">
        <f>+'Combined Rate'!S205</f>
        <v>1E-3</v>
      </c>
      <c r="I191" s="14">
        <f>+'Combined Rate'!M205</f>
        <v>0</v>
      </c>
      <c r="J191" s="14">
        <f>+'Combined Rate'!H205</f>
        <v>2.5000000000000001E-3</v>
      </c>
      <c r="K191" s="14">
        <f>+'Combined Rate'!T205</f>
        <v>0</v>
      </c>
      <c r="L191" s="14">
        <f>+'Combined Rate'!W205</f>
        <v>0</v>
      </c>
      <c r="M191" s="14">
        <f>+'Combined Rate'!X205</f>
        <v>6.4500000000000002E-2</v>
      </c>
      <c r="N191" s="4">
        <f t="shared" si="16"/>
        <v>0</v>
      </c>
      <c r="O191" s="3" t="str">
        <f t="shared" si="17"/>
        <v>20</v>
      </c>
      <c r="P191" s="3" t="str">
        <f t="shared" si="18"/>
        <v/>
      </c>
      <c r="Q191" s="3" t="str">
        <f t="shared" si="19"/>
        <v/>
      </c>
      <c r="R191" s="4" t="str">
        <f t="shared" si="20"/>
        <v/>
      </c>
      <c r="S191" s="4">
        <f t="shared" si="14"/>
        <v>6.3500000000000001E-2</v>
      </c>
    </row>
    <row r="192" spans="1:19" x14ac:dyDescent="0.2">
      <c r="A192" s="8" t="str">
        <f>+'Combined Rate'!A206</f>
        <v>Ephraim</v>
      </c>
      <c r="B192" s="8" t="str">
        <f>+'Combined Rate'!C206</f>
        <v>20-008</v>
      </c>
      <c r="C192" s="3" t="str">
        <f t="shared" si="15"/>
        <v>20-008</v>
      </c>
      <c r="D192" s="14">
        <f>+'Combined Rate'!E206</f>
        <v>4.8500000000000001E-2</v>
      </c>
      <c r="E192" s="14">
        <f>+'Combined Rate'!G206</f>
        <v>0.01</v>
      </c>
      <c r="F192" s="14">
        <f>+'Combined Rate'!I206</f>
        <v>0</v>
      </c>
      <c r="G192" s="14">
        <f>+'Combined Rate'!R206</f>
        <v>0</v>
      </c>
      <c r="H192" s="14">
        <f>+'Combined Rate'!S206</f>
        <v>0</v>
      </c>
      <c r="I192" s="14">
        <f>+'Combined Rate'!M206</f>
        <v>3.0000000000000001E-3</v>
      </c>
      <c r="J192" s="14">
        <f>+'Combined Rate'!H206</f>
        <v>2.5000000000000001E-3</v>
      </c>
      <c r="K192" s="14">
        <f>+'Combined Rate'!T206</f>
        <v>0</v>
      </c>
      <c r="L192" s="14">
        <f>+'Combined Rate'!W206</f>
        <v>0</v>
      </c>
      <c r="M192" s="14">
        <f>+'Combined Rate'!X206</f>
        <v>6.6500000000000004E-2</v>
      </c>
      <c r="N192" s="4">
        <f t="shared" si="16"/>
        <v>0</v>
      </c>
      <c r="O192" s="3" t="str">
        <f t="shared" si="17"/>
        <v>20</v>
      </c>
      <c r="P192" s="3" t="str">
        <f t="shared" si="18"/>
        <v/>
      </c>
      <c r="Q192" s="3" t="str">
        <f t="shared" si="19"/>
        <v/>
      </c>
      <c r="R192" s="4" t="str">
        <f t="shared" si="20"/>
        <v/>
      </c>
      <c r="S192" s="4">
        <f t="shared" si="14"/>
        <v>6.3500000000000001E-2</v>
      </c>
    </row>
    <row r="193" spans="1:19" x14ac:dyDescent="0.2">
      <c r="A193" s="8" t="str">
        <f>+'Combined Rate'!A207</f>
        <v>Fairview</v>
      </c>
      <c r="B193" s="8" t="str">
        <f>+'Combined Rate'!C207</f>
        <v>20-009</v>
      </c>
      <c r="C193" s="3" t="str">
        <f t="shared" si="15"/>
        <v>20-009</v>
      </c>
      <c r="D193" s="14">
        <f>+'Combined Rate'!E207</f>
        <v>4.8500000000000001E-2</v>
      </c>
      <c r="E193" s="14">
        <f>+'Combined Rate'!G207</f>
        <v>0.01</v>
      </c>
      <c r="F193" s="14">
        <f>+'Combined Rate'!I207</f>
        <v>0</v>
      </c>
      <c r="G193" s="14">
        <f>+'Combined Rate'!R207</f>
        <v>0</v>
      </c>
      <c r="H193" s="14">
        <f>+'Combined Rate'!S207</f>
        <v>1E-3</v>
      </c>
      <c r="I193" s="14">
        <f>+'Combined Rate'!M207</f>
        <v>3.0000000000000001E-3</v>
      </c>
      <c r="J193" s="14">
        <f>+'Combined Rate'!H207</f>
        <v>2.5000000000000001E-3</v>
      </c>
      <c r="K193" s="14">
        <f>+'Combined Rate'!T207</f>
        <v>0</v>
      </c>
      <c r="L193" s="14">
        <f>+'Combined Rate'!W207</f>
        <v>0</v>
      </c>
      <c r="M193" s="14">
        <f>+'Combined Rate'!X207</f>
        <v>6.7500000000000004E-2</v>
      </c>
      <c r="N193" s="4">
        <f t="shared" si="16"/>
        <v>0</v>
      </c>
      <c r="O193" s="3" t="str">
        <f t="shared" si="17"/>
        <v>20</v>
      </c>
      <c r="P193" s="3" t="str">
        <f t="shared" si="18"/>
        <v/>
      </c>
      <c r="Q193" s="3" t="str">
        <f t="shared" si="19"/>
        <v/>
      </c>
      <c r="R193" s="4" t="str">
        <f t="shared" si="20"/>
        <v/>
      </c>
      <c r="S193" s="4">
        <f t="shared" si="14"/>
        <v>6.3500000000000001E-2</v>
      </c>
    </row>
    <row r="194" spans="1:19" x14ac:dyDescent="0.2">
      <c r="A194" s="8" t="str">
        <f>+'Combined Rate'!A208</f>
        <v>Fayette</v>
      </c>
      <c r="B194" s="8" t="str">
        <f>+'Combined Rate'!C208</f>
        <v>20-010</v>
      </c>
      <c r="C194" s="3" t="str">
        <f t="shared" si="15"/>
        <v>20-000</v>
      </c>
      <c r="D194" s="14">
        <f>+'Combined Rate'!E208</f>
        <v>4.8500000000000001E-2</v>
      </c>
      <c r="E194" s="14">
        <f>+'Combined Rate'!G208</f>
        <v>0.01</v>
      </c>
      <c r="F194" s="14">
        <f>+'Combined Rate'!I208</f>
        <v>0</v>
      </c>
      <c r="G194" s="14">
        <f>+'Combined Rate'!R208</f>
        <v>0</v>
      </c>
      <c r="H194" s="14">
        <f>+'Combined Rate'!S208</f>
        <v>0</v>
      </c>
      <c r="I194" s="14">
        <f>+'Combined Rate'!M208</f>
        <v>0</v>
      </c>
      <c r="J194" s="14">
        <f>+'Combined Rate'!H208</f>
        <v>2.5000000000000001E-3</v>
      </c>
      <c r="K194" s="14">
        <f>+'Combined Rate'!T208</f>
        <v>0</v>
      </c>
      <c r="L194" s="14">
        <f>+'Combined Rate'!W208</f>
        <v>0</v>
      </c>
      <c r="M194" s="14">
        <f>+'Combined Rate'!X208</f>
        <v>6.3500000000000001E-2</v>
      </c>
      <c r="N194" s="4">
        <f t="shared" si="16"/>
        <v>0</v>
      </c>
      <c r="O194" s="3" t="str">
        <f t="shared" si="17"/>
        <v>20</v>
      </c>
      <c r="P194" s="3" t="str">
        <f t="shared" si="18"/>
        <v/>
      </c>
      <c r="Q194" s="3" t="str">
        <f t="shared" si="19"/>
        <v/>
      </c>
      <c r="R194" s="4" t="str">
        <f t="shared" si="20"/>
        <v/>
      </c>
      <c r="S194" s="4">
        <f t="shared" si="14"/>
        <v>6.3500000000000001E-2</v>
      </c>
    </row>
    <row r="195" spans="1:19" x14ac:dyDescent="0.2">
      <c r="A195" s="8" t="str">
        <f>+'Combined Rate'!A209</f>
        <v>Fountain Green</v>
      </c>
      <c r="B195" s="8" t="str">
        <f>+'Combined Rate'!C209</f>
        <v>20-011</v>
      </c>
      <c r="C195" s="3" t="str">
        <f t="shared" si="15"/>
        <v>20-000</v>
      </c>
      <c r="D195" s="14">
        <f>+'Combined Rate'!E209</f>
        <v>4.8500000000000001E-2</v>
      </c>
      <c r="E195" s="14">
        <f>+'Combined Rate'!G209</f>
        <v>0.01</v>
      </c>
      <c r="F195" s="14">
        <f>+'Combined Rate'!I209</f>
        <v>0</v>
      </c>
      <c r="G195" s="14">
        <f>+'Combined Rate'!R209</f>
        <v>0</v>
      </c>
      <c r="H195" s="14">
        <f>+'Combined Rate'!S209</f>
        <v>0</v>
      </c>
      <c r="I195" s="14">
        <f>+'Combined Rate'!M209</f>
        <v>0</v>
      </c>
      <c r="J195" s="14">
        <f>+'Combined Rate'!H209</f>
        <v>2.5000000000000001E-3</v>
      </c>
      <c r="K195" s="14">
        <f>+'Combined Rate'!T209</f>
        <v>0</v>
      </c>
      <c r="L195" s="14">
        <f>+'Combined Rate'!W209</f>
        <v>0</v>
      </c>
      <c r="M195" s="14">
        <f>+'Combined Rate'!X209</f>
        <v>6.3500000000000001E-2</v>
      </c>
      <c r="N195" s="4">
        <f t="shared" si="16"/>
        <v>0</v>
      </c>
      <c r="O195" s="3" t="str">
        <f t="shared" si="17"/>
        <v>20</v>
      </c>
      <c r="P195" s="3" t="str">
        <f t="shared" si="18"/>
        <v/>
      </c>
      <c r="Q195" s="3" t="str">
        <f t="shared" si="19"/>
        <v/>
      </c>
      <c r="R195" s="4" t="str">
        <f t="shared" si="20"/>
        <v/>
      </c>
      <c r="S195" s="4">
        <f t="shared" si="14"/>
        <v>6.3500000000000001E-2</v>
      </c>
    </row>
    <row r="196" spans="1:19" x14ac:dyDescent="0.2">
      <c r="A196" s="8" t="str">
        <f>+'Combined Rate'!A210</f>
        <v>Gunnison</v>
      </c>
      <c r="B196" s="8" t="str">
        <f>+'Combined Rate'!C210</f>
        <v>20-014</v>
      </c>
      <c r="C196" s="3" t="str">
        <f t="shared" si="15"/>
        <v>20-014</v>
      </c>
      <c r="D196" s="14">
        <f>+'Combined Rate'!E210</f>
        <v>4.8500000000000001E-2</v>
      </c>
      <c r="E196" s="14">
        <f>+'Combined Rate'!G210</f>
        <v>0.01</v>
      </c>
      <c r="F196" s="14">
        <f>+'Combined Rate'!I210</f>
        <v>0</v>
      </c>
      <c r="G196" s="14">
        <f>+'Combined Rate'!R210</f>
        <v>0</v>
      </c>
      <c r="H196" s="14">
        <f>+'Combined Rate'!S210</f>
        <v>1E-3</v>
      </c>
      <c r="I196" s="14">
        <f>+'Combined Rate'!M210</f>
        <v>3.0000000000000001E-3</v>
      </c>
      <c r="J196" s="14">
        <f>+'Combined Rate'!H210</f>
        <v>2.5000000000000001E-3</v>
      </c>
      <c r="K196" s="14">
        <f>+'Combined Rate'!T210</f>
        <v>0</v>
      </c>
      <c r="L196" s="14">
        <f>+'Combined Rate'!W210</f>
        <v>0</v>
      </c>
      <c r="M196" s="14">
        <f>+'Combined Rate'!X210</f>
        <v>6.7500000000000004E-2</v>
      </c>
      <c r="N196" s="4">
        <f t="shared" si="16"/>
        <v>0</v>
      </c>
      <c r="O196" s="3" t="str">
        <f t="shared" si="17"/>
        <v>20</v>
      </c>
      <c r="P196" s="3" t="str">
        <f t="shared" si="18"/>
        <v/>
      </c>
      <c r="Q196" s="3" t="str">
        <f t="shared" si="19"/>
        <v/>
      </c>
      <c r="R196" s="4" t="str">
        <f t="shared" si="20"/>
        <v/>
      </c>
      <c r="S196" s="4">
        <f t="shared" si="14"/>
        <v>6.3500000000000001E-2</v>
      </c>
    </row>
    <row r="197" spans="1:19" x14ac:dyDescent="0.2">
      <c r="A197" s="8" t="str">
        <f>+'Combined Rate'!A211</f>
        <v>Manti</v>
      </c>
      <c r="B197" s="8" t="str">
        <f>+'Combined Rate'!C211</f>
        <v>20-020</v>
      </c>
      <c r="C197" s="3" t="str">
        <f t="shared" si="15"/>
        <v>20-000</v>
      </c>
      <c r="D197" s="14">
        <f>+'Combined Rate'!E211</f>
        <v>4.8500000000000001E-2</v>
      </c>
      <c r="E197" s="14">
        <f>+'Combined Rate'!G211</f>
        <v>0.01</v>
      </c>
      <c r="F197" s="14">
        <f>+'Combined Rate'!I211</f>
        <v>0</v>
      </c>
      <c r="G197" s="14">
        <f>+'Combined Rate'!R211</f>
        <v>0</v>
      </c>
      <c r="H197" s="14">
        <f>+'Combined Rate'!S211</f>
        <v>0</v>
      </c>
      <c r="I197" s="14">
        <f>+'Combined Rate'!M211</f>
        <v>0</v>
      </c>
      <c r="J197" s="14">
        <f>+'Combined Rate'!H211</f>
        <v>2.5000000000000001E-3</v>
      </c>
      <c r="K197" s="14">
        <f>+'Combined Rate'!T211</f>
        <v>0</v>
      </c>
      <c r="L197" s="14">
        <f>+'Combined Rate'!W211</f>
        <v>0</v>
      </c>
      <c r="M197" s="14">
        <f>+'Combined Rate'!X211</f>
        <v>6.3500000000000001E-2</v>
      </c>
      <c r="N197" s="4">
        <f t="shared" si="16"/>
        <v>0</v>
      </c>
      <c r="O197" s="3" t="str">
        <f t="shared" si="17"/>
        <v>20</v>
      </c>
      <c r="P197" s="3" t="str">
        <f t="shared" si="18"/>
        <v/>
      </c>
      <c r="Q197" s="3" t="str">
        <f t="shared" si="19"/>
        <v/>
      </c>
      <c r="R197" s="4" t="str">
        <f t="shared" si="20"/>
        <v/>
      </c>
      <c r="S197" s="4">
        <f t="shared" si="14"/>
        <v>6.3500000000000001E-2</v>
      </c>
    </row>
    <row r="198" spans="1:19" x14ac:dyDescent="0.2">
      <c r="A198" s="8" t="str">
        <f>+'Combined Rate'!A212</f>
        <v>Mayfield</v>
      </c>
      <c r="B198" s="8" t="str">
        <f>+'Combined Rate'!C212</f>
        <v>20-021</v>
      </c>
      <c r="C198" s="3" t="str">
        <f t="shared" si="15"/>
        <v>20-021</v>
      </c>
      <c r="D198" s="14">
        <f>+'Combined Rate'!E212</f>
        <v>4.8500000000000001E-2</v>
      </c>
      <c r="E198" s="14">
        <f>+'Combined Rate'!G212</f>
        <v>0.01</v>
      </c>
      <c r="F198" s="14">
        <f>+'Combined Rate'!I212</f>
        <v>0</v>
      </c>
      <c r="G198" s="14">
        <f>+'Combined Rate'!R212</f>
        <v>0</v>
      </c>
      <c r="H198" s="14">
        <f>+'Combined Rate'!S212</f>
        <v>1E-3</v>
      </c>
      <c r="I198" s="14">
        <f>+'Combined Rate'!M212</f>
        <v>0</v>
      </c>
      <c r="J198" s="14">
        <f>+'Combined Rate'!H212</f>
        <v>2.5000000000000001E-3</v>
      </c>
      <c r="K198" s="14">
        <f>+'Combined Rate'!T212</f>
        <v>0</v>
      </c>
      <c r="L198" s="14">
        <f>+'Combined Rate'!W212</f>
        <v>0</v>
      </c>
      <c r="M198" s="14">
        <f>+'Combined Rate'!X212</f>
        <v>6.4500000000000002E-2</v>
      </c>
      <c r="N198" s="4">
        <f t="shared" si="16"/>
        <v>0</v>
      </c>
      <c r="O198" s="3" t="str">
        <f t="shared" si="17"/>
        <v>20</v>
      </c>
      <c r="P198" s="3" t="str">
        <f t="shared" si="18"/>
        <v/>
      </c>
      <c r="Q198" s="3" t="str">
        <f t="shared" si="19"/>
        <v/>
      </c>
      <c r="R198" s="4" t="str">
        <f t="shared" si="20"/>
        <v/>
      </c>
      <c r="S198" s="4">
        <f t="shared" si="14"/>
        <v>6.3500000000000001E-2</v>
      </c>
    </row>
    <row r="199" spans="1:19" x14ac:dyDescent="0.2">
      <c r="A199" s="8" t="str">
        <f>+'Combined Rate'!A213</f>
        <v>Moroni</v>
      </c>
      <c r="B199" s="8" t="str">
        <f>+'Combined Rate'!C213</f>
        <v>20-023</v>
      </c>
      <c r="C199" s="3" t="str">
        <f t="shared" si="15"/>
        <v>20-000</v>
      </c>
      <c r="D199" s="14">
        <f>+'Combined Rate'!E213</f>
        <v>4.8500000000000001E-2</v>
      </c>
      <c r="E199" s="14">
        <f>+'Combined Rate'!G213</f>
        <v>0.01</v>
      </c>
      <c r="F199" s="14">
        <f>+'Combined Rate'!I213</f>
        <v>0</v>
      </c>
      <c r="G199" s="14">
        <f>+'Combined Rate'!R213</f>
        <v>0</v>
      </c>
      <c r="H199" s="14">
        <f>+'Combined Rate'!S213</f>
        <v>0</v>
      </c>
      <c r="I199" s="14">
        <f>+'Combined Rate'!M213</f>
        <v>0</v>
      </c>
      <c r="J199" s="14">
        <f>+'Combined Rate'!H213</f>
        <v>2.5000000000000001E-3</v>
      </c>
      <c r="K199" s="14">
        <f>+'Combined Rate'!T213</f>
        <v>0</v>
      </c>
      <c r="L199" s="14">
        <f>+'Combined Rate'!W213</f>
        <v>0</v>
      </c>
      <c r="M199" s="14">
        <f>+'Combined Rate'!X213</f>
        <v>6.3500000000000001E-2</v>
      </c>
      <c r="N199" s="4">
        <f t="shared" si="16"/>
        <v>0</v>
      </c>
      <c r="O199" s="3" t="str">
        <f t="shared" si="17"/>
        <v>20</v>
      </c>
      <c r="P199" s="3" t="str">
        <f t="shared" si="18"/>
        <v/>
      </c>
      <c r="Q199" s="3" t="str">
        <f t="shared" si="19"/>
        <v/>
      </c>
      <c r="R199" s="4" t="str">
        <f t="shared" si="20"/>
        <v/>
      </c>
      <c r="S199" s="4">
        <f t="shared" si="14"/>
        <v>6.3500000000000001E-2</v>
      </c>
    </row>
    <row r="200" spans="1:19" x14ac:dyDescent="0.2">
      <c r="A200" s="8" t="str">
        <f>+'Combined Rate'!A214</f>
        <v>Mt. Pleasant</v>
      </c>
      <c r="B200" s="8" t="str">
        <f>+'Combined Rate'!C214</f>
        <v>20-024</v>
      </c>
      <c r="C200" s="3" t="str">
        <f t="shared" si="15"/>
        <v>20-024</v>
      </c>
      <c r="D200" s="14">
        <f>+'Combined Rate'!E214</f>
        <v>4.8500000000000001E-2</v>
      </c>
      <c r="E200" s="14">
        <f>+'Combined Rate'!G214</f>
        <v>0.01</v>
      </c>
      <c r="F200" s="14">
        <f>+'Combined Rate'!I214</f>
        <v>0</v>
      </c>
      <c r="G200" s="14">
        <f>+'Combined Rate'!R214</f>
        <v>0</v>
      </c>
      <c r="H200" s="14">
        <f>+'Combined Rate'!S214</f>
        <v>0</v>
      </c>
      <c r="I200" s="14">
        <f>+'Combined Rate'!M214</f>
        <v>3.0000000000000001E-3</v>
      </c>
      <c r="J200" s="14">
        <f>+'Combined Rate'!H214</f>
        <v>2.5000000000000001E-3</v>
      </c>
      <c r="K200" s="14">
        <f>+'Combined Rate'!T214</f>
        <v>0</v>
      </c>
      <c r="L200" s="14">
        <f>+'Combined Rate'!W214</f>
        <v>0</v>
      </c>
      <c r="M200" s="14">
        <f>+'Combined Rate'!X214</f>
        <v>6.6500000000000004E-2</v>
      </c>
      <c r="N200" s="4">
        <f t="shared" si="16"/>
        <v>0</v>
      </c>
      <c r="O200" s="3" t="str">
        <f t="shared" si="17"/>
        <v>20</v>
      </c>
      <c r="P200" s="3" t="str">
        <f t="shared" si="18"/>
        <v/>
      </c>
      <c r="Q200" s="3" t="str">
        <f t="shared" si="19"/>
        <v/>
      </c>
      <c r="R200" s="4" t="str">
        <f t="shared" si="20"/>
        <v/>
      </c>
      <c r="S200" s="4">
        <f t="shared" ref="S200:S264" si="28">INDEX($P$4:$R$326,MATCH(O200,$P$4:$P$326,0),3)</f>
        <v>6.3500000000000001E-2</v>
      </c>
    </row>
    <row r="201" spans="1:19" x14ac:dyDescent="0.2">
      <c r="A201" s="8" t="str">
        <f>+'Combined Rate'!A215</f>
        <v>Spring City</v>
      </c>
      <c r="B201" s="8" t="str">
        <f>+'Combined Rate'!C215</f>
        <v>20-031</v>
      </c>
      <c r="C201" s="3" t="str">
        <f t="shared" si="15"/>
        <v>20-000</v>
      </c>
      <c r="D201" s="14">
        <f>+'Combined Rate'!E215</f>
        <v>4.8500000000000001E-2</v>
      </c>
      <c r="E201" s="14">
        <f>+'Combined Rate'!G215</f>
        <v>0.01</v>
      </c>
      <c r="F201" s="14">
        <f>+'Combined Rate'!I215</f>
        <v>0</v>
      </c>
      <c r="G201" s="14">
        <f>+'Combined Rate'!R215</f>
        <v>0</v>
      </c>
      <c r="H201" s="14">
        <f>+'Combined Rate'!S215</f>
        <v>0</v>
      </c>
      <c r="I201" s="14">
        <f>+'Combined Rate'!M215</f>
        <v>0</v>
      </c>
      <c r="J201" s="14">
        <f>+'Combined Rate'!H215</f>
        <v>2.5000000000000001E-3</v>
      </c>
      <c r="K201" s="14">
        <f>+'Combined Rate'!T215</f>
        <v>0</v>
      </c>
      <c r="L201" s="14">
        <f>+'Combined Rate'!W215</f>
        <v>0</v>
      </c>
      <c r="M201" s="14">
        <f>+'Combined Rate'!X215</f>
        <v>6.3500000000000001E-2</v>
      </c>
      <c r="N201" s="4">
        <f t="shared" si="16"/>
        <v>0</v>
      </c>
      <c r="O201" s="3" t="str">
        <f t="shared" si="17"/>
        <v>20</v>
      </c>
      <c r="P201" s="3" t="str">
        <f t="shared" si="18"/>
        <v/>
      </c>
      <c r="Q201" s="3" t="str">
        <f t="shared" si="19"/>
        <v/>
      </c>
      <c r="R201" s="4" t="str">
        <f t="shared" si="20"/>
        <v/>
      </c>
      <c r="S201" s="4">
        <f t="shared" si="28"/>
        <v>6.3500000000000001E-2</v>
      </c>
    </row>
    <row r="202" spans="1:19" x14ac:dyDescent="0.2">
      <c r="A202" s="8" t="str">
        <f>+'Combined Rate'!A216</f>
        <v>Sterling</v>
      </c>
      <c r="B202" s="8" t="str">
        <f>+'Combined Rate'!C216</f>
        <v>20-032</v>
      </c>
      <c r="C202" s="3" t="str">
        <f t="shared" si="15"/>
        <v>20-000</v>
      </c>
      <c r="D202" s="14">
        <f>+'Combined Rate'!E216</f>
        <v>4.8500000000000001E-2</v>
      </c>
      <c r="E202" s="14">
        <f>+'Combined Rate'!G216</f>
        <v>0.01</v>
      </c>
      <c r="F202" s="14">
        <f>+'Combined Rate'!I216</f>
        <v>0</v>
      </c>
      <c r="G202" s="14">
        <f>+'Combined Rate'!R216</f>
        <v>0</v>
      </c>
      <c r="H202" s="14">
        <f>+'Combined Rate'!S216</f>
        <v>0</v>
      </c>
      <c r="I202" s="14">
        <f>+'Combined Rate'!M216</f>
        <v>0</v>
      </c>
      <c r="J202" s="14">
        <f>+'Combined Rate'!H216</f>
        <v>2.5000000000000001E-3</v>
      </c>
      <c r="K202" s="14">
        <f>+'Combined Rate'!T216</f>
        <v>0</v>
      </c>
      <c r="L202" s="14">
        <f>+'Combined Rate'!W216</f>
        <v>0</v>
      </c>
      <c r="M202" s="14">
        <f>+'Combined Rate'!X216</f>
        <v>6.3500000000000001E-2</v>
      </c>
      <c r="N202" s="4">
        <f t="shared" si="16"/>
        <v>0</v>
      </c>
      <c r="O202" s="3" t="str">
        <f t="shared" si="17"/>
        <v>20</v>
      </c>
      <c r="P202" s="3" t="str">
        <f t="shared" si="18"/>
        <v/>
      </c>
      <c r="Q202" s="3" t="str">
        <f t="shared" si="19"/>
        <v/>
      </c>
      <c r="R202" s="4" t="str">
        <f t="shared" si="20"/>
        <v/>
      </c>
      <c r="S202" s="4">
        <f t="shared" si="28"/>
        <v>6.3500000000000001E-2</v>
      </c>
    </row>
    <row r="203" spans="1:19" x14ac:dyDescent="0.2">
      <c r="A203" s="8" t="str">
        <f>+'Combined Rate'!A217</f>
        <v>Wales</v>
      </c>
      <c r="B203" s="8" t="str">
        <f>+'Combined Rate'!C217</f>
        <v>20-033</v>
      </c>
      <c r="C203" s="3" t="str">
        <f t="shared" si="15"/>
        <v>20-000</v>
      </c>
      <c r="D203" s="14">
        <f>+'Combined Rate'!E217</f>
        <v>4.8500000000000001E-2</v>
      </c>
      <c r="E203" s="14">
        <f>+'Combined Rate'!G217</f>
        <v>0.01</v>
      </c>
      <c r="F203" s="14">
        <f>+'Combined Rate'!I217</f>
        <v>0</v>
      </c>
      <c r="G203" s="14">
        <f>+'Combined Rate'!R217</f>
        <v>0</v>
      </c>
      <c r="H203" s="14">
        <f>+'Combined Rate'!S217</f>
        <v>0</v>
      </c>
      <c r="I203" s="14">
        <f>+'Combined Rate'!M217</f>
        <v>0</v>
      </c>
      <c r="J203" s="14">
        <f>+'Combined Rate'!H217</f>
        <v>2.5000000000000001E-3</v>
      </c>
      <c r="K203" s="14">
        <f>+'Combined Rate'!T217</f>
        <v>0</v>
      </c>
      <c r="L203" s="14">
        <f>+'Combined Rate'!W217</f>
        <v>0</v>
      </c>
      <c r="M203" s="14">
        <f>+'Combined Rate'!X217</f>
        <v>6.3500000000000001E-2</v>
      </c>
      <c r="N203" s="4">
        <f t="shared" si="16"/>
        <v>0</v>
      </c>
      <c r="O203" s="3" t="str">
        <f t="shared" si="17"/>
        <v>20</v>
      </c>
      <c r="P203" s="3" t="str">
        <f t="shared" si="18"/>
        <v/>
      </c>
      <c r="Q203" s="3" t="str">
        <f t="shared" si="19"/>
        <v/>
      </c>
      <c r="R203" s="4" t="str">
        <f t="shared" si="20"/>
        <v/>
      </c>
      <c r="S203" s="4">
        <f t="shared" si="28"/>
        <v>6.3500000000000001E-2</v>
      </c>
    </row>
    <row r="204" spans="1:19" x14ac:dyDescent="0.2">
      <c r="A204" s="8"/>
      <c r="B204" s="8"/>
      <c r="D204" s="14"/>
      <c r="E204" s="14"/>
      <c r="F204" s="14"/>
      <c r="G204" s="14"/>
      <c r="H204" s="14"/>
      <c r="I204" s="14"/>
      <c r="J204" s="14"/>
      <c r="K204" s="14"/>
      <c r="L204" s="14"/>
      <c r="M204" s="14"/>
      <c r="N204" s="4">
        <f t="shared" si="16"/>
        <v>0</v>
      </c>
      <c r="O204" s="3" t="str">
        <f t="shared" si="17"/>
        <v/>
      </c>
      <c r="P204" s="3" t="str">
        <f t="shared" si="18"/>
        <v/>
      </c>
      <c r="Q204" s="3" t="str">
        <f t="shared" si="19"/>
        <v/>
      </c>
      <c r="R204" s="4" t="str">
        <f t="shared" si="20"/>
        <v/>
      </c>
      <c r="S204" s="4" t="str">
        <f t="shared" si="28"/>
        <v/>
      </c>
    </row>
    <row r="205" spans="1:19" x14ac:dyDescent="0.2">
      <c r="A205" s="8" t="str">
        <f>+'Combined Rate'!A219</f>
        <v>Sevier County</v>
      </c>
      <c r="B205" s="8" t="str">
        <f>+'Combined Rate'!C219</f>
        <v>21-000</v>
      </c>
      <c r="C205" s="3" t="str">
        <f t="shared" si="15"/>
        <v>21-000</v>
      </c>
      <c r="D205" s="14">
        <f>+'Combined Rate'!E219</f>
        <v>4.8500000000000001E-2</v>
      </c>
      <c r="E205" s="14">
        <f>+'Combined Rate'!G219</f>
        <v>0.01</v>
      </c>
      <c r="F205" s="14">
        <f>+'Combined Rate'!I219</f>
        <v>0</v>
      </c>
      <c r="G205" s="14">
        <f>+'Combined Rate'!R219</f>
        <v>0</v>
      </c>
      <c r="H205" s="14">
        <f>+'Combined Rate'!S219</f>
        <v>0</v>
      </c>
      <c r="I205" s="14">
        <f>+'Combined Rate'!M219</f>
        <v>0</v>
      </c>
      <c r="J205" s="14">
        <f>+'Combined Rate'!H219</f>
        <v>2.5000000000000001E-3</v>
      </c>
      <c r="K205" s="14">
        <f>+'Combined Rate'!T219</f>
        <v>0</v>
      </c>
      <c r="L205" s="14">
        <f>+'Combined Rate'!W219</f>
        <v>0</v>
      </c>
      <c r="M205" s="14">
        <f>+'Combined Rate'!X219</f>
        <v>6.3500000000000001E-2</v>
      </c>
      <c r="N205" s="4">
        <f t="shared" si="16"/>
        <v>6.3500000000000001E-2</v>
      </c>
      <c r="O205" s="3" t="str">
        <f t="shared" si="17"/>
        <v>21</v>
      </c>
      <c r="P205" s="3" t="str">
        <f t="shared" si="18"/>
        <v>21</v>
      </c>
      <c r="Q205" s="3" t="str">
        <f t="shared" si="19"/>
        <v>Sevier County</v>
      </c>
      <c r="R205" s="4">
        <f t="shared" si="20"/>
        <v>6.3500000000000001E-2</v>
      </c>
      <c r="S205" s="4">
        <f t="shared" si="28"/>
        <v>6.3500000000000001E-2</v>
      </c>
    </row>
    <row r="206" spans="1:19" x14ac:dyDescent="0.2">
      <c r="A206" s="8" t="str">
        <f>+'Combined Rate'!A220</f>
        <v>Annabella</v>
      </c>
      <c r="B206" s="8" t="str">
        <f>+'Combined Rate'!C220</f>
        <v>21-001</v>
      </c>
      <c r="C206" s="3" t="str">
        <f t="shared" si="15"/>
        <v>21-000</v>
      </c>
      <c r="D206" s="14">
        <f>+'Combined Rate'!E220</f>
        <v>4.8500000000000001E-2</v>
      </c>
      <c r="E206" s="14">
        <f>+'Combined Rate'!G220</f>
        <v>0.01</v>
      </c>
      <c r="F206" s="14">
        <f>+'Combined Rate'!I220</f>
        <v>0</v>
      </c>
      <c r="G206" s="14">
        <f>+'Combined Rate'!R220</f>
        <v>0</v>
      </c>
      <c r="H206" s="14">
        <f>+'Combined Rate'!S220</f>
        <v>0</v>
      </c>
      <c r="I206" s="14">
        <f>+'Combined Rate'!M220</f>
        <v>0</v>
      </c>
      <c r="J206" s="14">
        <f>+'Combined Rate'!H220</f>
        <v>2.5000000000000001E-3</v>
      </c>
      <c r="K206" s="14">
        <f>+'Combined Rate'!T220</f>
        <v>0</v>
      </c>
      <c r="L206" s="14">
        <f>+'Combined Rate'!W220</f>
        <v>0</v>
      </c>
      <c r="M206" s="14">
        <f>+'Combined Rate'!X220</f>
        <v>6.3500000000000001E-2</v>
      </c>
      <c r="N206" s="4">
        <f t="shared" si="16"/>
        <v>0</v>
      </c>
      <c r="O206" s="3" t="str">
        <f t="shared" si="17"/>
        <v>21</v>
      </c>
      <c r="P206" s="3" t="str">
        <f t="shared" si="18"/>
        <v/>
      </c>
      <c r="Q206" s="3" t="str">
        <f t="shared" si="19"/>
        <v/>
      </c>
      <c r="R206" s="4" t="str">
        <f t="shared" si="20"/>
        <v/>
      </c>
      <c r="S206" s="4">
        <f t="shared" si="28"/>
        <v>6.3500000000000001E-2</v>
      </c>
    </row>
    <row r="207" spans="1:19" x14ac:dyDescent="0.2">
      <c r="A207" s="8" t="str">
        <f>+'Combined Rate'!A221</f>
        <v>Aurora</v>
      </c>
      <c r="B207" s="8" t="str">
        <f>+'Combined Rate'!C221</f>
        <v>21-002</v>
      </c>
      <c r="C207" s="3" t="str">
        <f t="shared" si="15"/>
        <v>21-002</v>
      </c>
      <c r="D207" s="14">
        <f>+'Combined Rate'!E221</f>
        <v>4.8500000000000001E-2</v>
      </c>
      <c r="E207" s="14">
        <f>+'Combined Rate'!G221</f>
        <v>0.01</v>
      </c>
      <c r="F207" s="14">
        <f>+'Combined Rate'!I221</f>
        <v>0</v>
      </c>
      <c r="G207" s="14">
        <f>+'Combined Rate'!R221</f>
        <v>0</v>
      </c>
      <c r="H207" s="14">
        <f>+'Combined Rate'!S221</f>
        <v>1E-3</v>
      </c>
      <c r="I207" s="14">
        <f>+'Combined Rate'!M221</f>
        <v>0</v>
      </c>
      <c r="J207" s="14">
        <f>+'Combined Rate'!H221</f>
        <v>2.5000000000000001E-3</v>
      </c>
      <c r="K207" s="14">
        <f>+'Combined Rate'!T221</f>
        <v>0</v>
      </c>
      <c r="L207" s="14">
        <f>+'Combined Rate'!W221</f>
        <v>0</v>
      </c>
      <c r="M207" s="14">
        <f>+'Combined Rate'!X221</f>
        <v>6.4500000000000002E-2</v>
      </c>
      <c r="N207" s="4">
        <f t="shared" si="16"/>
        <v>0</v>
      </c>
      <c r="O207" s="3" t="str">
        <f t="shared" si="17"/>
        <v>21</v>
      </c>
      <c r="P207" s="3" t="str">
        <f t="shared" si="18"/>
        <v/>
      </c>
      <c r="Q207" s="3" t="str">
        <f t="shared" si="19"/>
        <v/>
      </c>
      <c r="R207" s="4" t="str">
        <f t="shared" si="20"/>
        <v/>
      </c>
      <c r="S207" s="4">
        <f t="shared" si="28"/>
        <v>6.3500000000000001E-2</v>
      </c>
    </row>
    <row r="208" spans="1:19" x14ac:dyDescent="0.2">
      <c r="A208" s="8" t="str">
        <f>+'Combined Rate'!A222</f>
        <v>Central Valley</v>
      </c>
      <c r="B208" s="8" t="str">
        <f>+'Combined Rate'!C222</f>
        <v>21-007</v>
      </c>
      <c r="C208" s="3" t="str">
        <f>IF(M208=S208,LEFT(B208,3)&amp;"000",B208)</f>
        <v>21-000</v>
      </c>
      <c r="D208" s="14">
        <f>+'Combined Rate'!E222</f>
        <v>4.8500000000000001E-2</v>
      </c>
      <c r="E208" s="14">
        <f>+'Combined Rate'!G222</f>
        <v>0.01</v>
      </c>
      <c r="F208" s="14">
        <f>+'Combined Rate'!I222</f>
        <v>0</v>
      </c>
      <c r="G208" s="14">
        <f>+'Combined Rate'!R222</f>
        <v>0</v>
      </c>
      <c r="H208" s="14">
        <f>+'Combined Rate'!S222</f>
        <v>0</v>
      </c>
      <c r="I208" s="14">
        <f>+'Combined Rate'!M222</f>
        <v>0</v>
      </c>
      <c r="J208" s="14">
        <f>+'Combined Rate'!H222</f>
        <v>2.5000000000000001E-3</v>
      </c>
      <c r="K208" s="14">
        <f>+'Combined Rate'!T222</f>
        <v>0</v>
      </c>
      <c r="L208" s="14">
        <f>+'Combined Rate'!W222</f>
        <v>0</v>
      </c>
      <c r="M208" s="14">
        <f>+'Combined Rate'!X222</f>
        <v>6.3500000000000001E-2</v>
      </c>
      <c r="N208" s="4">
        <f>IF(RIGHT(B208,3)="000",M208,0)</f>
        <v>0</v>
      </c>
      <c r="O208" s="3" t="str">
        <f>LEFT(B208,2)</f>
        <v>21</v>
      </c>
      <c r="R208" s="4"/>
      <c r="S208" s="4">
        <f t="shared" si="28"/>
        <v>6.3500000000000001E-2</v>
      </c>
    </row>
    <row r="209" spans="1:19" x14ac:dyDescent="0.2">
      <c r="A209" s="8" t="str">
        <f>+'Combined Rate'!A223</f>
        <v>Elsinore</v>
      </c>
      <c r="B209" s="8" t="str">
        <f>+'Combined Rate'!C223</f>
        <v>21-014</v>
      </c>
      <c r="C209" s="3" t="str">
        <f t="shared" ref="C209:C271" si="29">IF(M209=S209,LEFT(B209,3)&amp;"000",B209)</f>
        <v>21-000</v>
      </c>
      <c r="D209" s="14">
        <f>+'Combined Rate'!E223</f>
        <v>4.8500000000000001E-2</v>
      </c>
      <c r="E209" s="14">
        <f>+'Combined Rate'!G223</f>
        <v>0.01</v>
      </c>
      <c r="F209" s="14">
        <f>+'Combined Rate'!I223</f>
        <v>0</v>
      </c>
      <c r="G209" s="14">
        <f>+'Combined Rate'!R223</f>
        <v>0</v>
      </c>
      <c r="H209" s="14">
        <f>+'Combined Rate'!S223</f>
        <v>0</v>
      </c>
      <c r="I209" s="14">
        <f>+'Combined Rate'!M223</f>
        <v>0</v>
      </c>
      <c r="J209" s="14">
        <f>+'Combined Rate'!H223</f>
        <v>2.5000000000000001E-3</v>
      </c>
      <c r="K209" s="14">
        <f>+'Combined Rate'!T223</f>
        <v>0</v>
      </c>
      <c r="L209" s="14">
        <f>+'Combined Rate'!W223</f>
        <v>0</v>
      </c>
      <c r="M209" s="14">
        <f>+'Combined Rate'!X223</f>
        <v>6.3500000000000001E-2</v>
      </c>
      <c r="N209" s="4">
        <f t="shared" ref="N209:N274" si="30">IF(RIGHT(B209,3)="000",M209,0)</f>
        <v>0</v>
      </c>
      <c r="O209" s="3" t="str">
        <f t="shared" ref="O209:O274" si="31">LEFT(B209,2)</f>
        <v>21</v>
      </c>
      <c r="P209" s="3" t="str">
        <f t="shared" ref="P209:P274" si="32">IF(N209&lt;&gt;0,LEFT(B209,2),"")</f>
        <v/>
      </c>
      <c r="Q209" s="3" t="str">
        <f t="shared" ref="Q209:Q274" si="33">IF(N209&lt;&gt;0,A209,"")</f>
        <v/>
      </c>
      <c r="R209" s="4" t="str">
        <f t="shared" ref="R209:R274" si="34">IF(N209&lt;&gt;0,N209,"")</f>
        <v/>
      </c>
      <c r="S209" s="4">
        <f t="shared" si="28"/>
        <v>6.3500000000000001E-2</v>
      </c>
    </row>
    <row r="210" spans="1:19" x14ac:dyDescent="0.2">
      <c r="A210" s="8" t="str">
        <f>+'Combined Rate'!A224</f>
        <v>Glenwood</v>
      </c>
      <c r="B210" s="8" t="str">
        <f>+'Combined Rate'!C224</f>
        <v>21-018</v>
      </c>
      <c r="C210" s="3" t="str">
        <f t="shared" si="29"/>
        <v>21-000</v>
      </c>
      <c r="D210" s="14">
        <f>+'Combined Rate'!E224</f>
        <v>4.8500000000000001E-2</v>
      </c>
      <c r="E210" s="14">
        <f>+'Combined Rate'!G224</f>
        <v>0.01</v>
      </c>
      <c r="F210" s="14">
        <f>+'Combined Rate'!I224</f>
        <v>0</v>
      </c>
      <c r="G210" s="14">
        <f>+'Combined Rate'!R224</f>
        <v>0</v>
      </c>
      <c r="H210" s="14">
        <f>+'Combined Rate'!S224</f>
        <v>0</v>
      </c>
      <c r="I210" s="14">
        <f>+'Combined Rate'!M224</f>
        <v>0</v>
      </c>
      <c r="J210" s="14">
        <f>+'Combined Rate'!H224</f>
        <v>2.5000000000000001E-3</v>
      </c>
      <c r="K210" s="14">
        <f>+'Combined Rate'!T224</f>
        <v>0</v>
      </c>
      <c r="L210" s="14">
        <f>+'Combined Rate'!W224</f>
        <v>0</v>
      </c>
      <c r="M210" s="14">
        <f>+'Combined Rate'!X224</f>
        <v>6.3500000000000001E-2</v>
      </c>
      <c r="N210" s="4">
        <f t="shared" si="30"/>
        <v>0</v>
      </c>
      <c r="O210" s="3" t="str">
        <f t="shared" si="31"/>
        <v>21</v>
      </c>
      <c r="P210" s="3" t="str">
        <f t="shared" si="32"/>
        <v/>
      </c>
      <c r="Q210" s="3" t="str">
        <f t="shared" si="33"/>
        <v/>
      </c>
      <c r="R210" s="4" t="str">
        <f t="shared" si="34"/>
        <v/>
      </c>
      <c r="S210" s="4">
        <f t="shared" si="28"/>
        <v>6.3500000000000001E-2</v>
      </c>
    </row>
    <row r="211" spans="1:19" x14ac:dyDescent="0.2">
      <c r="A211" s="8" t="str">
        <f>+'Combined Rate'!A225</f>
        <v>Joseph</v>
      </c>
      <c r="B211" s="8" t="str">
        <f>+'Combined Rate'!C225</f>
        <v>21-025</v>
      </c>
      <c r="C211" s="3" t="str">
        <f t="shared" si="29"/>
        <v>21-000</v>
      </c>
      <c r="D211" s="14">
        <f>+'Combined Rate'!E225</f>
        <v>4.8500000000000001E-2</v>
      </c>
      <c r="E211" s="14">
        <f>+'Combined Rate'!G225</f>
        <v>0.01</v>
      </c>
      <c r="F211" s="14">
        <f>+'Combined Rate'!I225</f>
        <v>0</v>
      </c>
      <c r="G211" s="14">
        <f>+'Combined Rate'!R225</f>
        <v>0</v>
      </c>
      <c r="H211" s="14">
        <f>+'Combined Rate'!S225</f>
        <v>0</v>
      </c>
      <c r="I211" s="14">
        <f>+'Combined Rate'!M225</f>
        <v>0</v>
      </c>
      <c r="J211" s="14">
        <f>+'Combined Rate'!H225</f>
        <v>2.5000000000000001E-3</v>
      </c>
      <c r="K211" s="14">
        <f>+'Combined Rate'!T225</f>
        <v>0</v>
      </c>
      <c r="L211" s="14">
        <f>+'Combined Rate'!W225</f>
        <v>0</v>
      </c>
      <c r="M211" s="14">
        <f>+'Combined Rate'!X225</f>
        <v>6.3500000000000001E-2</v>
      </c>
      <c r="N211" s="4">
        <f t="shared" si="30"/>
        <v>0</v>
      </c>
      <c r="O211" s="3" t="str">
        <f t="shared" si="31"/>
        <v>21</v>
      </c>
      <c r="P211" s="3" t="str">
        <f t="shared" si="32"/>
        <v/>
      </c>
      <c r="Q211" s="3" t="str">
        <f t="shared" si="33"/>
        <v/>
      </c>
      <c r="R211" s="4" t="str">
        <f t="shared" si="34"/>
        <v/>
      </c>
      <c r="S211" s="4">
        <f t="shared" si="28"/>
        <v>6.3500000000000001E-2</v>
      </c>
    </row>
    <row r="212" spans="1:19" x14ac:dyDescent="0.2">
      <c r="A212" s="8" t="str">
        <f>+'Combined Rate'!A226</f>
        <v>Koosharem</v>
      </c>
      <c r="B212" s="8" t="str">
        <f>+'Combined Rate'!C226</f>
        <v>21-029</v>
      </c>
      <c r="C212" s="3" t="str">
        <f t="shared" si="29"/>
        <v>21-000</v>
      </c>
      <c r="D212" s="14">
        <f>+'Combined Rate'!E226</f>
        <v>4.8500000000000001E-2</v>
      </c>
      <c r="E212" s="14">
        <f>+'Combined Rate'!G226</f>
        <v>0.01</v>
      </c>
      <c r="F212" s="14">
        <f>+'Combined Rate'!I226</f>
        <v>0</v>
      </c>
      <c r="G212" s="14">
        <f>+'Combined Rate'!R226</f>
        <v>0</v>
      </c>
      <c r="H212" s="14">
        <f>+'Combined Rate'!S226</f>
        <v>0</v>
      </c>
      <c r="I212" s="14">
        <f>+'Combined Rate'!M226</f>
        <v>0</v>
      </c>
      <c r="J212" s="14">
        <f>+'Combined Rate'!H226</f>
        <v>2.5000000000000001E-3</v>
      </c>
      <c r="K212" s="14">
        <f>+'Combined Rate'!T226</f>
        <v>0</v>
      </c>
      <c r="L212" s="14">
        <f>+'Combined Rate'!W226</f>
        <v>0</v>
      </c>
      <c r="M212" s="14">
        <f>+'Combined Rate'!X226</f>
        <v>6.3500000000000001E-2</v>
      </c>
      <c r="N212" s="4">
        <f t="shared" si="30"/>
        <v>0</v>
      </c>
      <c r="O212" s="3" t="str">
        <f t="shared" si="31"/>
        <v>21</v>
      </c>
      <c r="P212" s="3" t="str">
        <f t="shared" si="32"/>
        <v/>
      </c>
      <c r="Q212" s="3" t="str">
        <f t="shared" si="33"/>
        <v/>
      </c>
      <c r="R212" s="4" t="str">
        <f t="shared" si="34"/>
        <v/>
      </c>
      <c r="S212" s="4">
        <f t="shared" si="28"/>
        <v>6.3500000000000001E-2</v>
      </c>
    </row>
    <row r="213" spans="1:19" x14ac:dyDescent="0.2">
      <c r="A213" s="8" t="str">
        <f>+'Combined Rate'!A227</f>
        <v>Monroe</v>
      </c>
      <c r="B213" s="8" t="str">
        <f>+'Combined Rate'!C227</f>
        <v>21-031</v>
      </c>
      <c r="C213" s="3" t="str">
        <f t="shared" si="29"/>
        <v>21-000</v>
      </c>
      <c r="D213" s="14">
        <f>+'Combined Rate'!E227</f>
        <v>4.8500000000000001E-2</v>
      </c>
      <c r="E213" s="14">
        <f>+'Combined Rate'!G227</f>
        <v>0.01</v>
      </c>
      <c r="F213" s="14">
        <f>+'Combined Rate'!I227</f>
        <v>0</v>
      </c>
      <c r="G213" s="14">
        <f>+'Combined Rate'!R227</f>
        <v>0</v>
      </c>
      <c r="H213" s="14">
        <f>+'Combined Rate'!S227</f>
        <v>0</v>
      </c>
      <c r="I213" s="14">
        <f>+'Combined Rate'!M227</f>
        <v>0</v>
      </c>
      <c r="J213" s="14">
        <f>+'Combined Rate'!H227</f>
        <v>2.5000000000000001E-3</v>
      </c>
      <c r="K213" s="14">
        <f>+'Combined Rate'!T227</f>
        <v>0</v>
      </c>
      <c r="L213" s="14">
        <f>+'Combined Rate'!W227</f>
        <v>0</v>
      </c>
      <c r="M213" s="14">
        <f>+'Combined Rate'!X227</f>
        <v>6.3500000000000001E-2</v>
      </c>
      <c r="N213" s="4">
        <f t="shared" si="30"/>
        <v>0</v>
      </c>
      <c r="O213" s="3" t="str">
        <f t="shared" si="31"/>
        <v>21</v>
      </c>
      <c r="P213" s="3" t="str">
        <f t="shared" si="32"/>
        <v/>
      </c>
      <c r="Q213" s="3" t="str">
        <f t="shared" si="33"/>
        <v/>
      </c>
      <c r="R213" s="4" t="str">
        <f t="shared" si="34"/>
        <v/>
      </c>
      <c r="S213" s="4">
        <f t="shared" si="28"/>
        <v>6.3500000000000001E-2</v>
      </c>
    </row>
    <row r="214" spans="1:19" x14ac:dyDescent="0.2">
      <c r="A214" s="8" t="str">
        <f>+'Combined Rate'!A228</f>
        <v>Redmond</v>
      </c>
      <c r="B214" s="8" t="str">
        <f>+'Combined Rate'!C228</f>
        <v>21-033</v>
      </c>
      <c r="C214" s="3" t="str">
        <f t="shared" si="29"/>
        <v>21-033</v>
      </c>
      <c r="D214" s="14">
        <f>+'Combined Rate'!E228</f>
        <v>4.8500000000000001E-2</v>
      </c>
      <c r="E214" s="14">
        <f>+'Combined Rate'!G228</f>
        <v>0.01</v>
      </c>
      <c r="F214" s="14">
        <f>+'Combined Rate'!I228</f>
        <v>0</v>
      </c>
      <c r="G214" s="14">
        <f>+'Combined Rate'!R228</f>
        <v>0</v>
      </c>
      <c r="H214" s="14">
        <f>+'Combined Rate'!S228</f>
        <v>1E-3</v>
      </c>
      <c r="I214" s="14">
        <f>+'Combined Rate'!M228</f>
        <v>0</v>
      </c>
      <c r="J214" s="14">
        <f>+'Combined Rate'!H228</f>
        <v>2.5000000000000001E-3</v>
      </c>
      <c r="K214" s="14">
        <f>+'Combined Rate'!T228</f>
        <v>0</v>
      </c>
      <c r="L214" s="14">
        <f>+'Combined Rate'!W228</f>
        <v>0</v>
      </c>
      <c r="M214" s="14">
        <f>+'Combined Rate'!X228</f>
        <v>6.4500000000000002E-2</v>
      </c>
      <c r="N214" s="4">
        <f t="shared" si="30"/>
        <v>0</v>
      </c>
      <c r="O214" s="3" t="str">
        <f t="shared" si="31"/>
        <v>21</v>
      </c>
      <c r="P214" s="3" t="str">
        <f t="shared" si="32"/>
        <v/>
      </c>
      <c r="Q214" s="3" t="str">
        <f t="shared" si="33"/>
        <v/>
      </c>
      <c r="R214" s="4" t="str">
        <f t="shared" si="34"/>
        <v/>
      </c>
      <c r="S214" s="4">
        <f t="shared" si="28"/>
        <v>6.3500000000000001E-2</v>
      </c>
    </row>
    <row r="215" spans="1:19" x14ac:dyDescent="0.2">
      <c r="A215" s="8" t="str">
        <f>+'Combined Rate'!A229</f>
        <v>Richfield</v>
      </c>
      <c r="B215" s="8" t="str">
        <f>+'Combined Rate'!C229</f>
        <v>21-034</v>
      </c>
      <c r="C215" s="3" t="str">
        <f t="shared" si="29"/>
        <v>21-034</v>
      </c>
      <c r="D215" s="14">
        <f>+'Combined Rate'!E229</f>
        <v>4.8500000000000001E-2</v>
      </c>
      <c r="E215" s="14">
        <f>+'Combined Rate'!G229</f>
        <v>0.01</v>
      </c>
      <c r="F215" s="14">
        <f>+'Combined Rate'!I229</f>
        <v>0</v>
      </c>
      <c r="G215" s="14">
        <f>+'Combined Rate'!R229</f>
        <v>0</v>
      </c>
      <c r="H215" s="14">
        <f>+'Combined Rate'!S229</f>
        <v>1E-3</v>
      </c>
      <c r="I215" s="14">
        <f>+'Combined Rate'!M229</f>
        <v>3.0000000000000001E-3</v>
      </c>
      <c r="J215" s="14">
        <f>+'Combined Rate'!H229</f>
        <v>2.5000000000000001E-3</v>
      </c>
      <c r="K215" s="14">
        <f>+'Combined Rate'!T229</f>
        <v>0</v>
      </c>
      <c r="L215" s="14">
        <f>+'Combined Rate'!W229</f>
        <v>0</v>
      </c>
      <c r="M215" s="14">
        <f>+'Combined Rate'!X229</f>
        <v>6.7500000000000004E-2</v>
      </c>
      <c r="N215" s="4">
        <f t="shared" si="30"/>
        <v>0</v>
      </c>
      <c r="O215" s="3" t="str">
        <f t="shared" si="31"/>
        <v>21</v>
      </c>
      <c r="P215" s="3" t="str">
        <f t="shared" si="32"/>
        <v/>
      </c>
      <c r="Q215" s="3" t="str">
        <f t="shared" si="33"/>
        <v/>
      </c>
      <c r="R215" s="4" t="str">
        <f t="shared" si="34"/>
        <v/>
      </c>
      <c r="S215" s="4">
        <f t="shared" si="28"/>
        <v>6.3500000000000001E-2</v>
      </c>
    </row>
    <row r="216" spans="1:19" x14ac:dyDescent="0.2">
      <c r="A216" s="8" t="str">
        <f>+'Combined Rate'!A230</f>
        <v>Salina</v>
      </c>
      <c r="B216" s="8" t="str">
        <f>+'Combined Rate'!C230</f>
        <v>21-035</v>
      </c>
      <c r="C216" s="3" t="str">
        <f t="shared" si="29"/>
        <v>21-035</v>
      </c>
      <c r="D216" s="14">
        <f>+'Combined Rate'!E230</f>
        <v>4.8500000000000001E-2</v>
      </c>
      <c r="E216" s="14">
        <f>+'Combined Rate'!G230</f>
        <v>0.01</v>
      </c>
      <c r="F216" s="14">
        <f>+'Combined Rate'!I230</f>
        <v>0</v>
      </c>
      <c r="G216" s="14">
        <f>+'Combined Rate'!R230</f>
        <v>0</v>
      </c>
      <c r="H216" s="14">
        <f>+'Combined Rate'!S230</f>
        <v>1E-3</v>
      </c>
      <c r="I216" s="14">
        <f>+'Combined Rate'!M230</f>
        <v>3.0000000000000001E-3</v>
      </c>
      <c r="J216" s="14">
        <f>+'Combined Rate'!H230</f>
        <v>2.5000000000000001E-3</v>
      </c>
      <c r="K216" s="14">
        <f>+'Combined Rate'!T230</f>
        <v>0</v>
      </c>
      <c r="L216" s="14">
        <f>+'Combined Rate'!W230</f>
        <v>0</v>
      </c>
      <c r="M216" s="14">
        <f>+'Combined Rate'!X230</f>
        <v>6.7500000000000004E-2</v>
      </c>
      <c r="N216" s="4">
        <f t="shared" si="30"/>
        <v>0</v>
      </c>
      <c r="O216" s="3" t="str">
        <f t="shared" si="31"/>
        <v>21</v>
      </c>
      <c r="P216" s="3" t="str">
        <f t="shared" si="32"/>
        <v/>
      </c>
      <c r="Q216" s="3" t="str">
        <f t="shared" si="33"/>
        <v/>
      </c>
      <c r="R216" s="4" t="str">
        <f t="shared" si="34"/>
        <v/>
      </c>
      <c r="S216" s="4">
        <f t="shared" si="28"/>
        <v>6.3500000000000001E-2</v>
      </c>
    </row>
    <row r="217" spans="1:19" x14ac:dyDescent="0.2">
      <c r="A217" s="8" t="str">
        <f>+'Combined Rate'!A231</f>
        <v>Sigurd</v>
      </c>
      <c r="B217" s="8" t="str">
        <f>+'Combined Rate'!C231</f>
        <v>21-038</v>
      </c>
      <c r="C217" s="3" t="str">
        <f t="shared" si="29"/>
        <v>21-000</v>
      </c>
      <c r="D217" s="14">
        <f>+'Combined Rate'!E231</f>
        <v>4.8500000000000001E-2</v>
      </c>
      <c r="E217" s="14">
        <f>+'Combined Rate'!G231</f>
        <v>0.01</v>
      </c>
      <c r="F217" s="14">
        <f>+'Combined Rate'!I231</f>
        <v>0</v>
      </c>
      <c r="G217" s="14">
        <f>+'Combined Rate'!R231</f>
        <v>0</v>
      </c>
      <c r="H217" s="14">
        <f>+'Combined Rate'!S231</f>
        <v>0</v>
      </c>
      <c r="I217" s="14">
        <f>+'Combined Rate'!M231</f>
        <v>0</v>
      </c>
      <c r="J217" s="14">
        <f>+'Combined Rate'!H231</f>
        <v>2.5000000000000001E-3</v>
      </c>
      <c r="K217" s="14">
        <f>+'Combined Rate'!T231</f>
        <v>0</v>
      </c>
      <c r="L217" s="14">
        <f>+'Combined Rate'!W231</f>
        <v>0</v>
      </c>
      <c r="M217" s="14">
        <f>+'Combined Rate'!X231</f>
        <v>6.3500000000000001E-2</v>
      </c>
      <c r="N217" s="4">
        <f t="shared" si="30"/>
        <v>0</v>
      </c>
      <c r="O217" s="3" t="str">
        <f t="shared" si="31"/>
        <v>21</v>
      </c>
      <c r="P217" s="3" t="str">
        <f t="shared" si="32"/>
        <v/>
      </c>
      <c r="Q217" s="3" t="str">
        <f t="shared" si="33"/>
        <v/>
      </c>
      <c r="R217" s="4" t="str">
        <f t="shared" si="34"/>
        <v/>
      </c>
      <c r="S217" s="4">
        <f t="shared" si="28"/>
        <v>6.3500000000000001E-2</v>
      </c>
    </row>
    <row r="218" spans="1:19" x14ac:dyDescent="0.2">
      <c r="A218" s="8"/>
      <c r="B218" s="8"/>
      <c r="D218" s="14"/>
      <c r="E218" s="14"/>
      <c r="F218" s="14"/>
      <c r="G218" s="14"/>
      <c r="H218" s="14"/>
      <c r="I218" s="14"/>
      <c r="J218" s="14"/>
      <c r="K218" s="14"/>
      <c r="L218" s="14"/>
      <c r="M218" s="14"/>
      <c r="N218" s="4">
        <f t="shared" si="30"/>
        <v>0</v>
      </c>
      <c r="O218" s="3" t="str">
        <f t="shared" si="31"/>
        <v/>
      </c>
      <c r="P218" s="3" t="str">
        <f t="shared" si="32"/>
        <v/>
      </c>
      <c r="Q218" s="3" t="str">
        <f t="shared" si="33"/>
        <v/>
      </c>
      <c r="R218" s="4" t="str">
        <f t="shared" si="34"/>
        <v/>
      </c>
      <c r="S218" s="4" t="str">
        <f t="shared" si="28"/>
        <v/>
      </c>
    </row>
    <row r="219" spans="1:19" x14ac:dyDescent="0.2">
      <c r="A219" s="8" t="str">
        <f>+'Combined Rate'!A233</f>
        <v>Summit County</v>
      </c>
      <c r="B219" s="8" t="str">
        <f>+'Combined Rate'!C233</f>
        <v>22-000</v>
      </c>
      <c r="C219" s="3" t="str">
        <f t="shared" si="29"/>
        <v>22-000</v>
      </c>
      <c r="D219" s="14">
        <f>+'Combined Rate'!E233</f>
        <v>4.8500000000000001E-2</v>
      </c>
      <c r="E219" s="14">
        <f>+'Combined Rate'!G233</f>
        <v>0.01</v>
      </c>
      <c r="F219" s="14">
        <f>+'Combined Rate'!I233</f>
        <v>0</v>
      </c>
      <c r="G219" s="14">
        <f>+'Combined Rate'!R233</f>
        <v>0</v>
      </c>
      <c r="H219" s="14">
        <f>+'Combined Rate'!S233</f>
        <v>1E-3</v>
      </c>
      <c r="I219" s="14">
        <f>+'Combined Rate'!M233</f>
        <v>0</v>
      </c>
      <c r="J219" s="14">
        <f>+'Combined Rate'!H233</f>
        <v>2.5000000000000001E-3</v>
      </c>
      <c r="K219" s="14">
        <f>+'Combined Rate'!T233</f>
        <v>0</v>
      </c>
      <c r="L219" s="14">
        <f>+'Combined Rate'!W233</f>
        <v>0</v>
      </c>
      <c r="M219" s="14">
        <f>+'Combined Rate'!X233</f>
        <v>7.1500000000000008E-2</v>
      </c>
      <c r="N219" s="4">
        <f t="shared" si="30"/>
        <v>7.1500000000000008E-2</v>
      </c>
      <c r="O219" s="3" t="str">
        <f t="shared" si="31"/>
        <v>22</v>
      </c>
      <c r="P219" s="3" t="str">
        <f t="shared" si="32"/>
        <v>22</v>
      </c>
      <c r="Q219" s="3" t="str">
        <f t="shared" si="33"/>
        <v>Summit County</v>
      </c>
      <c r="R219" s="4">
        <f t="shared" si="34"/>
        <v>7.1500000000000008E-2</v>
      </c>
      <c r="S219" s="4">
        <f t="shared" si="28"/>
        <v>7.1500000000000008E-2</v>
      </c>
    </row>
    <row r="220" spans="1:19" x14ac:dyDescent="0.2">
      <c r="A220" s="8" t="str">
        <f>+'Combined Rate'!A234</f>
        <v>Coalville</v>
      </c>
      <c r="B220" s="8" t="str">
        <f>+'Combined Rate'!C234</f>
        <v>22-006</v>
      </c>
      <c r="C220" s="3" t="str">
        <f t="shared" si="29"/>
        <v>22-000</v>
      </c>
      <c r="D220" s="14">
        <f>+'Combined Rate'!E234</f>
        <v>4.8500000000000001E-2</v>
      </c>
      <c r="E220" s="14">
        <f>+'Combined Rate'!G234</f>
        <v>0.01</v>
      </c>
      <c r="F220" s="14">
        <f>+'Combined Rate'!I234</f>
        <v>0</v>
      </c>
      <c r="G220" s="14">
        <f>+'Combined Rate'!R234</f>
        <v>0</v>
      </c>
      <c r="H220" s="14">
        <f>+'Combined Rate'!S234</f>
        <v>1E-3</v>
      </c>
      <c r="I220" s="14">
        <f>+'Combined Rate'!M234</f>
        <v>0</v>
      </c>
      <c r="J220" s="14">
        <f>+'Combined Rate'!H234</f>
        <v>2.5000000000000001E-3</v>
      </c>
      <c r="K220" s="14">
        <f>+'Combined Rate'!T234</f>
        <v>0</v>
      </c>
      <c r="L220" s="14">
        <f>+'Combined Rate'!W234</f>
        <v>0</v>
      </c>
      <c r="M220" s="14">
        <f>+'Combined Rate'!X234</f>
        <v>7.1500000000000008E-2</v>
      </c>
      <c r="N220" s="4">
        <f t="shared" si="30"/>
        <v>0</v>
      </c>
      <c r="O220" s="3" t="str">
        <f t="shared" si="31"/>
        <v>22</v>
      </c>
      <c r="P220" s="3" t="str">
        <f t="shared" si="32"/>
        <v/>
      </c>
      <c r="Q220" s="3" t="str">
        <f t="shared" si="33"/>
        <v/>
      </c>
      <c r="R220" s="4" t="str">
        <f t="shared" si="34"/>
        <v/>
      </c>
      <c r="S220" s="4">
        <f t="shared" si="28"/>
        <v>7.1500000000000008E-2</v>
      </c>
    </row>
    <row r="221" spans="1:19" x14ac:dyDescent="0.2">
      <c r="A221" s="8" t="str">
        <f>+'Combined Rate'!A235</f>
        <v>Francis</v>
      </c>
      <c r="B221" s="8" t="str">
        <f>+'Combined Rate'!C235</f>
        <v>22-013</v>
      </c>
      <c r="C221" s="3" t="str">
        <f t="shared" si="29"/>
        <v>22-000</v>
      </c>
      <c r="D221" s="14">
        <f>+'Combined Rate'!E235</f>
        <v>4.8500000000000001E-2</v>
      </c>
      <c r="E221" s="14">
        <f>+'Combined Rate'!G235</f>
        <v>0.01</v>
      </c>
      <c r="F221" s="14">
        <f>+'Combined Rate'!I235</f>
        <v>0</v>
      </c>
      <c r="G221" s="14">
        <f>+'Combined Rate'!R235</f>
        <v>0</v>
      </c>
      <c r="H221" s="14">
        <f>+'Combined Rate'!S235</f>
        <v>1E-3</v>
      </c>
      <c r="I221" s="14">
        <f>+'Combined Rate'!M235</f>
        <v>0</v>
      </c>
      <c r="J221" s="14">
        <f>+'Combined Rate'!H235</f>
        <v>2.5000000000000001E-3</v>
      </c>
      <c r="K221" s="14">
        <f>+'Combined Rate'!T235</f>
        <v>0</v>
      </c>
      <c r="L221" s="14">
        <f>+'Combined Rate'!W235</f>
        <v>0</v>
      </c>
      <c r="M221" s="14">
        <f>+'Combined Rate'!X235</f>
        <v>7.1500000000000008E-2</v>
      </c>
      <c r="N221" s="4">
        <f t="shared" si="30"/>
        <v>0</v>
      </c>
      <c r="O221" s="3" t="str">
        <f t="shared" si="31"/>
        <v>22</v>
      </c>
      <c r="P221" s="3" t="str">
        <f t="shared" si="32"/>
        <v/>
      </c>
      <c r="Q221" s="3" t="str">
        <f t="shared" si="33"/>
        <v/>
      </c>
      <c r="R221" s="4" t="str">
        <f t="shared" si="34"/>
        <v/>
      </c>
      <c r="S221" s="4">
        <f t="shared" si="28"/>
        <v>7.1500000000000008E-2</v>
      </c>
    </row>
    <row r="222" spans="1:19" x14ac:dyDescent="0.2">
      <c r="A222" s="8" t="str">
        <f>+'Combined Rate'!A236</f>
        <v>Henefer</v>
      </c>
      <c r="B222" s="8" t="str">
        <f>+'Combined Rate'!C236</f>
        <v>22-017</v>
      </c>
      <c r="C222" s="3" t="str">
        <f t="shared" si="29"/>
        <v>22-000</v>
      </c>
      <c r="D222" s="14">
        <f>+'Combined Rate'!E236</f>
        <v>4.8500000000000001E-2</v>
      </c>
      <c r="E222" s="14">
        <f>+'Combined Rate'!G236</f>
        <v>0.01</v>
      </c>
      <c r="F222" s="14">
        <f>+'Combined Rate'!I236</f>
        <v>0</v>
      </c>
      <c r="G222" s="14">
        <f>+'Combined Rate'!R236</f>
        <v>0</v>
      </c>
      <c r="H222" s="14">
        <f>+'Combined Rate'!S236</f>
        <v>1E-3</v>
      </c>
      <c r="I222" s="14">
        <f>+'Combined Rate'!M236</f>
        <v>0</v>
      </c>
      <c r="J222" s="14">
        <f>+'Combined Rate'!H236</f>
        <v>2.5000000000000001E-3</v>
      </c>
      <c r="K222" s="14">
        <f>+'Combined Rate'!T236</f>
        <v>0</v>
      </c>
      <c r="L222" s="14">
        <f>+'Combined Rate'!W236</f>
        <v>0</v>
      </c>
      <c r="M222" s="14">
        <f>+'Combined Rate'!X236</f>
        <v>7.1500000000000008E-2</v>
      </c>
      <c r="N222" s="4">
        <f t="shared" si="30"/>
        <v>0</v>
      </c>
      <c r="O222" s="3" t="str">
        <f t="shared" si="31"/>
        <v>22</v>
      </c>
      <c r="P222" s="3" t="str">
        <f t="shared" si="32"/>
        <v/>
      </c>
      <c r="Q222" s="3" t="str">
        <f t="shared" si="33"/>
        <v/>
      </c>
      <c r="R222" s="4" t="str">
        <f t="shared" si="34"/>
        <v/>
      </c>
      <c r="S222" s="4">
        <f t="shared" si="28"/>
        <v>7.1500000000000008E-2</v>
      </c>
    </row>
    <row r="223" spans="1:19" x14ac:dyDescent="0.2">
      <c r="A223" s="8" t="str">
        <f>+'Combined Rate'!A237</f>
        <v>Kamas</v>
      </c>
      <c r="B223" s="8" t="str">
        <f>+'Combined Rate'!C237</f>
        <v>22-022</v>
      </c>
      <c r="C223" s="3" t="str">
        <f t="shared" si="29"/>
        <v>22-000</v>
      </c>
      <c r="D223" s="14">
        <f>+'Combined Rate'!E237</f>
        <v>4.8500000000000001E-2</v>
      </c>
      <c r="E223" s="14">
        <f>+'Combined Rate'!G237</f>
        <v>0.01</v>
      </c>
      <c r="F223" s="14">
        <f>+'Combined Rate'!I237</f>
        <v>0</v>
      </c>
      <c r="G223" s="14">
        <f>+'Combined Rate'!R237</f>
        <v>0</v>
      </c>
      <c r="H223" s="14">
        <f>+'Combined Rate'!S237</f>
        <v>1E-3</v>
      </c>
      <c r="I223" s="14">
        <f>+'Combined Rate'!M237</f>
        <v>0</v>
      </c>
      <c r="J223" s="14">
        <f>+'Combined Rate'!H237</f>
        <v>2.5000000000000001E-3</v>
      </c>
      <c r="K223" s="14">
        <f>+'Combined Rate'!T237</f>
        <v>0</v>
      </c>
      <c r="L223" s="14">
        <f>+'Combined Rate'!W237</f>
        <v>0</v>
      </c>
      <c r="M223" s="14">
        <f>+'Combined Rate'!X237</f>
        <v>7.1500000000000008E-2</v>
      </c>
      <c r="N223" s="4">
        <f t="shared" si="30"/>
        <v>0</v>
      </c>
      <c r="O223" s="3" t="str">
        <f t="shared" si="31"/>
        <v>22</v>
      </c>
      <c r="P223" s="3" t="str">
        <f t="shared" si="32"/>
        <v/>
      </c>
      <c r="Q223" s="3" t="str">
        <f t="shared" si="33"/>
        <v/>
      </c>
      <c r="R223" s="4" t="str">
        <f t="shared" si="34"/>
        <v/>
      </c>
      <c r="S223" s="4">
        <f t="shared" si="28"/>
        <v>7.1500000000000008E-2</v>
      </c>
    </row>
    <row r="224" spans="1:19" x14ac:dyDescent="0.2">
      <c r="A224" s="8" t="str">
        <f>+'Combined Rate'!A238</f>
        <v>Oakley</v>
      </c>
      <c r="B224" s="8" t="str">
        <f>+'Combined Rate'!C238</f>
        <v>22-029</v>
      </c>
      <c r="C224" s="3" t="str">
        <f t="shared" si="29"/>
        <v>22-000</v>
      </c>
      <c r="D224" s="14">
        <f>+'Combined Rate'!E238</f>
        <v>4.8500000000000001E-2</v>
      </c>
      <c r="E224" s="14">
        <f>+'Combined Rate'!G238</f>
        <v>0.01</v>
      </c>
      <c r="F224" s="14">
        <f>+'Combined Rate'!I238</f>
        <v>0</v>
      </c>
      <c r="G224" s="14">
        <f>+'Combined Rate'!R238</f>
        <v>0</v>
      </c>
      <c r="H224" s="14">
        <f>+'Combined Rate'!S238</f>
        <v>1E-3</v>
      </c>
      <c r="I224" s="14">
        <f>+'Combined Rate'!M238</f>
        <v>0</v>
      </c>
      <c r="J224" s="14">
        <f>+'Combined Rate'!H238</f>
        <v>2.5000000000000001E-3</v>
      </c>
      <c r="K224" s="14">
        <f>+'Combined Rate'!T238</f>
        <v>0</v>
      </c>
      <c r="L224" s="14">
        <f>+'Combined Rate'!W238</f>
        <v>0</v>
      </c>
      <c r="M224" s="14">
        <f>+'Combined Rate'!X238</f>
        <v>7.1500000000000008E-2</v>
      </c>
      <c r="N224" s="4">
        <f t="shared" si="30"/>
        <v>0</v>
      </c>
      <c r="O224" s="3" t="str">
        <f t="shared" si="31"/>
        <v>22</v>
      </c>
      <c r="P224" s="3" t="str">
        <f t="shared" si="32"/>
        <v/>
      </c>
      <c r="Q224" s="3" t="str">
        <f t="shared" si="33"/>
        <v/>
      </c>
      <c r="R224" s="4" t="str">
        <f t="shared" si="34"/>
        <v/>
      </c>
      <c r="S224" s="4">
        <f t="shared" si="28"/>
        <v>7.1500000000000008E-2</v>
      </c>
    </row>
    <row r="225" spans="1:19" x14ac:dyDescent="0.2">
      <c r="A225" s="8" t="str">
        <f>+'Combined Rate'!A239</f>
        <v>Park City</v>
      </c>
      <c r="B225" s="8" t="str">
        <f>+'Combined Rate'!C239</f>
        <v>22-030</v>
      </c>
      <c r="C225" s="3" t="str">
        <f t="shared" si="29"/>
        <v>22-030</v>
      </c>
      <c r="D225" s="14">
        <f>+'Combined Rate'!E239</f>
        <v>4.8500000000000001E-2</v>
      </c>
      <c r="E225" s="14">
        <f>+'Combined Rate'!G239</f>
        <v>0.01</v>
      </c>
      <c r="F225" s="14">
        <f>+'Combined Rate'!I239</f>
        <v>3.0000000000000001E-3</v>
      </c>
      <c r="G225" s="14">
        <f>+'Combined Rate'!R239</f>
        <v>0</v>
      </c>
      <c r="H225" s="14">
        <f>+'Combined Rate'!S239</f>
        <v>1E-3</v>
      </c>
      <c r="I225" s="14">
        <f>+'Combined Rate'!M239</f>
        <v>0</v>
      </c>
      <c r="J225" s="14">
        <f>+'Combined Rate'!H239</f>
        <v>2.5000000000000001E-3</v>
      </c>
      <c r="K225" s="14">
        <f>+'Combined Rate'!T239</f>
        <v>0</v>
      </c>
      <c r="L225" s="14">
        <f>+'Combined Rate'!W239</f>
        <v>0</v>
      </c>
      <c r="M225" s="14">
        <f>+'Combined Rate'!X239</f>
        <v>9.0500000000000011E-2</v>
      </c>
      <c r="N225" s="4">
        <f t="shared" si="30"/>
        <v>0</v>
      </c>
      <c r="O225" s="3" t="str">
        <f t="shared" si="31"/>
        <v>22</v>
      </c>
      <c r="P225" s="3" t="str">
        <f t="shared" si="32"/>
        <v/>
      </c>
      <c r="Q225" s="3" t="str">
        <f t="shared" si="33"/>
        <v/>
      </c>
      <c r="R225" s="4" t="str">
        <f t="shared" si="34"/>
        <v/>
      </c>
      <c r="S225" s="4">
        <f t="shared" si="28"/>
        <v>7.1500000000000008E-2</v>
      </c>
    </row>
    <row r="226" spans="1:19" x14ac:dyDescent="0.2">
      <c r="A226" s="8" t="str">
        <f>+'Combined Rate'!A240</f>
        <v>Military Recreation - Park City</v>
      </c>
      <c r="B226" s="8" t="str">
        <f>+'Combined Rate'!C240</f>
        <v>22-300</v>
      </c>
      <c r="C226" s="3" t="str">
        <f t="shared" ref="C226" si="35">IF(M226=S226,LEFT(B226,3)&amp;"000",B226)</f>
        <v>22-300</v>
      </c>
      <c r="D226" s="14">
        <f>+'Combined Rate'!E240</f>
        <v>4.8500000000000001E-2</v>
      </c>
      <c r="E226" s="14">
        <f>+'Combined Rate'!G240</f>
        <v>0.01</v>
      </c>
      <c r="F226" s="14">
        <f>+'Combined Rate'!I240</f>
        <v>3.0000000000000001E-3</v>
      </c>
      <c r="G226" s="14">
        <f>+'Combined Rate'!R240</f>
        <v>0</v>
      </c>
      <c r="H226" s="14">
        <f>+'Combined Rate'!S240</f>
        <v>1E-3</v>
      </c>
      <c r="I226" s="14">
        <f>+'Combined Rate'!M240</f>
        <v>0</v>
      </c>
      <c r="J226" s="14">
        <f>+'Combined Rate'!H240</f>
        <v>2.5000000000000001E-3</v>
      </c>
      <c r="K226" s="14">
        <f>+'Combined Rate'!T240</f>
        <v>0</v>
      </c>
      <c r="L226" s="14">
        <f>+'Combined Rate'!W240</f>
        <v>0</v>
      </c>
      <c r="M226" s="14">
        <f>+'Combined Rate'!X240</f>
        <v>9.0500000000000011E-2</v>
      </c>
      <c r="N226" s="4">
        <f t="shared" ref="N226" si="36">IF(RIGHT(B226,3)="000",M226,0)</f>
        <v>0</v>
      </c>
      <c r="O226" s="3" t="str">
        <f t="shared" ref="O226" si="37">LEFT(B226,2)</f>
        <v>22</v>
      </c>
      <c r="P226" s="3" t="str">
        <f t="shared" ref="P226" si="38">IF(N226&lt;&gt;0,LEFT(B226,2),"")</f>
        <v/>
      </c>
      <c r="Q226" s="3" t="str">
        <f t="shared" ref="Q226" si="39">IF(N226&lt;&gt;0,A226,"")</f>
        <v/>
      </c>
      <c r="R226" s="4" t="str">
        <f t="shared" ref="R226" si="40">IF(N226&lt;&gt;0,N226,"")</f>
        <v/>
      </c>
      <c r="S226" s="4">
        <f t="shared" ref="S226" si="41">INDEX($P$4:$R$326,MATCH(O226,$P$4:$P$326,0),3)</f>
        <v>7.1500000000000008E-2</v>
      </c>
    </row>
    <row r="227" spans="1:19" x14ac:dyDescent="0.2">
      <c r="A227" s="8" t="str">
        <f>+'Combined Rate'!A241</f>
        <v>Snyderville Basin Tr Dist</v>
      </c>
      <c r="B227" s="8" t="str">
        <f>+'Combined Rate'!C241</f>
        <v>22-900</v>
      </c>
      <c r="C227" s="3" t="str">
        <f t="shared" si="29"/>
        <v>22-900</v>
      </c>
      <c r="D227" s="14">
        <f>+'Combined Rate'!E241</f>
        <v>4.8500000000000001E-2</v>
      </c>
      <c r="E227" s="14">
        <f>+'Combined Rate'!G241</f>
        <v>0.01</v>
      </c>
      <c r="F227" s="14">
        <f>+'Combined Rate'!I241</f>
        <v>3.0000000000000001E-3</v>
      </c>
      <c r="G227" s="14">
        <f>+'Combined Rate'!R241</f>
        <v>0</v>
      </c>
      <c r="H227" s="14">
        <f>+'Combined Rate'!S241</f>
        <v>1E-3</v>
      </c>
      <c r="I227" s="14">
        <f>+'Combined Rate'!M241</f>
        <v>0</v>
      </c>
      <c r="J227" s="14">
        <f>+'Combined Rate'!H241</f>
        <v>2.5000000000000001E-3</v>
      </c>
      <c r="K227" s="14">
        <f>+'Combined Rate'!T241</f>
        <v>0</v>
      </c>
      <c r="L227" s="14">
        <f>+'Combined Rate'!W241</f>
        <v>0</v>
      </c>
      <c r="M227" s="14">
        <f>+'Combined Rate'!X241</f>
        <v>7.4500000000000011E-2</v>
      </c>
      <c r="N227" s="4">
        <f t="shared" si="30"/>
        <v>0</v>
      </c>
      <c r="O227" s="3" t="str">
        <f t="shared" si="31"/>
        <v>22</v>
      </c>
      <c r="P227" s="3" t="str">
        <f t="shared" si="32"/>
        <v/>
      </c>
      <c r="Q227" s="3" t="str">
        <f t="shared" si="33"/>
        <v/>
      </c>
      <c r="R227" s="4" t="str">
        <f t="shared" si="34"/>
        <v/>
      </c>
      <c r="S227" s="4">
        <f t="shared" si="28"/>
        <v>7.1500000000000008E-2</v>
      </c>
    </row>
    <row r="228" spans="1:19" x14ac:dyDescent="0.2">
      <c r="A228" s="8"/>
      <c r="B228" s="8"/>
      <c r="D228" s="14"/>
      <c r="E228" s="14"/>
      <c r="F228" s="14"/>
      <c r="G228" s="14"/>
      <c r="H228" s="14"/>
      <c r="I228" s="14"/>
      <c r="J228" s="14"/>
      <c r="K228" s="14"/>
      <c r="L228" s="14"/>
      <c r="M228" s="14"/>
      <c r="N228" s="4">
        <f t="shared" si="30"/>
        <v>0</v>
      </c>
      <c r="O228" s="3" t="str">
        <f t="shared" si="31"/>
        <v/>
      </c>
      <c r="P228" s="3" t="str">
        <f t="shared" si="32"/>
        <v/>
      </c>
      <c r="Q228" s="3" t="str">
        <f t="shared" si="33"/>
        <v/>
      </c>
      <c r="R228" s="4" t="str">
        <f t="shared" si="34"/>
        <v/>
      </c>
      <c r="S228" s="4" t="str">
        <f t="shared" si="28"/>
        <v/>
      </c>
    </row>
    <row r="229" spans="1:19" x14ac:dyDescent="0.2">
      <c r="A229" s="8" t="str">
        <f>+'Combined Rate'!A243</f>
        <v>Tooele County</v>
      </c>
      <c r="B229" s="8" t="str">
        <f>+'Combined Rate'!C243</f>
        <v>23-000</v>
      </c>
      <c r="C229" s="3" t="str">
        <f t="shared" si="29"/>
        <v>23-000</v>
      </c>
      <c r="D229" s="14">
        <f>+'Combined Rate'!E243</f>
        <v>4.8500000000000001E-2</v>
      </c>
      <c r="E229" s="14">
        <f>+'Combined Rate'!G243</f>
        <v>0.01</v>
      </c>
      <c r="F229" s="14">
        <f>+'Combined Rate'!I243</f>
        <v>0</v>
      </c>
      <c r="G229" s="14">
        <f>+'Combined Rate'!R243</f>
        <v>0</v>
      </c>
      <c r="H229" s="14">
        <f>+'Combined Rate'!S243</f>
        <v>0</v>
      </c>
      <c r="I229" s="14">
        <f>+'Combined Rate'!M243</f>
        <v>0</v>
      </c>
      <c r="J229" s="14">
        <f>+'Combined Rate'!H243</f>
        <v>2.5000000000000001E-3</v>
      </c>
      <c r="K229" s="14">
        <f>+'Combined Rate'!T243</f>
        <v>0</v>
      </c>
      <c r="L229" s="14">
        <f>+'Combined Rate'!W243</f>
        <v>0</v>
      </c>
      <c r="M229" s="14">
        <f>+'Combined Rate'!X243</f>
        <v>6.6000000000000003E-2</v>
      </c>
      <c r="N229" s="4">
        <f t="shared" si="30"/>
        <v>6.6000000000000003E-2</v>
      </c>
      <c r="O229" s="3" t="str">
        <f t="shared" si="31"/>
        <v>23</v>
      </c>
      <c r="P229" s="3" t="str">
        <f t="shared" si="32"/>
        <v>23</v>
      </c>
      <c r="Q229" s="3" t="str">
        <f t="shared" si="33"/>
        <v>Tooele County</v>
      </c>
      <c r="R229" s="4">
        <f t="shared" si="34"/>
        <v>6.6000000000000003E-2</v>
      </c>
      <c r="S229" s="4">
        <f t="shared" si="28"/>
        <v>6.6000000000000003E-2</v>
      </c>
    </row>
    <row r="230" spans="1:19" x14ac:dyDescent="0.2">
      <c r="A230" s="8" t="str">
        <f>+'Combined Rate'!A244</f>
        <v>Erda</v>
      </c>
      <c r="B230" s="8" t="str">
        <f>+'Combined Rate'!C244</f>
        <v>23-017</v>
      </c>
      <c r="C230" s="3" t="str">
        <f t="shared" si="29"/>
        <v>23-017</v>
      </c>
      <c r="D230" s="14">
        <f>+'Combined Rate'!E244</f>
        <v>4.8500000000000001E-2</v>
      </c>
      <c r="E230" s="14">
        <f>+'Combined Rate'!G244</f>
        <v>0.01</v>
      </c>
      <c r="F230" s="14">
        <f>+'Combined Rate'!I244</f>
        <v>3.0000000000000001E-3</v>
      </c>
      <c r="G230" s="14">
        <f>+'Combined Rate'!R244</f>
        <v>0</v>
      </c>
      <c r="H230" s="14">
        <f>+'Combined Rate'!S244</f>
        <v>0</v>
      </c>
      <c r="I230" s="14">
        <f>+'Combined Rate'!M244</f>
        <v>0</v>
      </c>
      <c r="J230" s="14">
        <f>+'Combined Rate'!H244</f>
        <v>2.5000000000000001E-3</v>
      </c>
      <c r="K230" s="14">
        <f>+'Combined Rate'!T244</f>
        <v>0</v>
      </c>
      <c r="L230" s="14">
        <f>+'Combined Rate'!W244</f>
        <v>0</v>
      </c>
      <c r="M230" s="14">
        <f>+'Combined Rate'!X244</f>
        <v>6.9000000000000006E-2</v>
      </c>
      <c r="N230" s="4">
        <f t="shared" si="30"/>
        <v>0</v>
      </c>
      <c r="O230" s="3" t="str">
        <f t="shared" si="31"/>
        <v>23</v>
      </c>
      <c r="P230" s="3" t="str">
        <f t="shared" si="32"/>
        <v/>
      </c>
      <c r="Q230" s="3" t="str">
        <f t="shared" si="33"/>
        <v/>
      </c>
      <c r="R230" s="4" t="str">
        <f t="shared" si="34"/>
        <v/>
      </c>
      <c r="S230" s="4">
        <f t="shared" si="28"/>
        <v>6.6000000000000003E-2</v>
      </c>
    </row>
    <row r="231" spans="1:19" x14ac:dyDescent="0.2">
      <c r="A231" s="8" t="str">
        <f>+'Combined Rate'!A245</f>
        <v>Grantsville</v>
      </c>
      <c r="B231" s="8" t="str">
        <f>+'Combined Rate'!C245</f>
        <v>23-023</v>
      </c>
      <c r="C231" s="3" t="str">
        <f t="shared" si="29"/>
        <v>23-023</v>
      </c>
      <c r="D231" s="14">
        <f>+'Combined Rate'!E245</f>
        <v>4.8500000000000001E-2</v>
      </c>
      <c r="E231" s="14">
        <f>+'Combined Rate'!G245</f>
        <v>0.01</v>
      </c>
      <c r="F231" s="14">
        <f>+'Combined Rate'!I245</f>
        <v>3.0000000000000001E-3</v>
      </c>
      <c r="G231" s="14">
        <f>+'Combined Rate'!R245</f>
        <v>0</v>
      </c>
      <c r="H231" s="14">
        <f>+'Combined Rate'!S245</f>
        <v>0</v>
      </c>
      <c r="I231" s="14">
        <f>+'Combined Rate'!M245</f>
        <v>0</v>
      </c>
      <c r="J231" s="14">
        <f>+'Combined Rate'!H245</f>
        <v>2.5000000000000001E-3</v>
      </c>
      <c r="K231" s="14">
        <f>+'Combined Rate'!T245</f>
        <v>0</v>
      </c>
      <c r="L231" s="14">
        <f>+'Combined Rate'!W245</f>
        <v>0</v>
      </c>
      <c r="M231" s="14">
        <f>+'Combined Rate'!X245</f>
        <v>6.9000000000000006E-2</v>
      </c>
      <c r="N231" s="4">
        <f t="shared" si="30"/>
        <v>0</v>
      </c>
      <c r="O231" s="3" t="str">
        <f t="shared" si="31"/>
        <v>23</v>
      </c>
      <c r="P231" s="3" t="str">
        <f t="shared" si="32"/>
        <v/>
      </c>
      <c r="Q231" s="3" t="str">
        <f t="shared" si="33"/>
        <v/>
      </c>
      <c r="R231" s="4" t="str">
        <f t="shared" si="34"/>
        <v/>
      </c>
      <c r="S231" s="4">
        <f t="shared" si="28"/>
        <v>6.6000000000000003E-2</v>
      </c>
    </row>
    <row r="232" spans="1:19" x14ac:dyDescent="0.2">
      <c r="A232" s="8" t="str">
        <f>+'Combined Rate'!A246</f>
        <v>Lakepoint</v>
      </c>
      <c r="B232" s="8" t="str">
        <f>+'Combined Rate'!C246</f>
        <v>23-030</v>
      </c>
      <c r="C232" s="3" t="str">
        <f t="shared" si="29"/>
        <v>23-030</v>
      </c>
      <c r="D232" s="14">
        <f>+'Combined Rate'!E246</f>
        <v>4.8500000000000001E-2</v>
      </c>
      <c r="E232" s="14">
        <f>+'Combined Rate'!G246</f>
        <v>0.01</v>
      </c>
      <c r="F232" s="14">
        <f>+'Combined Rate'!I246</f>
        <v>3.0000000000000001E-3</v>
      </c>
      <c r="G232" s="14">
        <f>+'Combined Rate'!R246</f>
        <v>0</v>
      </c>
      <c r="H232" s="14">
        <f>+'Combined Rate'!S246</f>
        <v>0</v>
      </c>
      <c r="I232" s="14">
        <f>+'Combined Rate'!M246</f>
        <v>0</v>
      </c>
      <c r="J232" s="14">
        <f>+'Combined Rate'!H246</f>
        <v>2.5000000000000001E-3</v>
      </c>
      <c r="K232" s="14">
        <f>+'Combined Rate'!T246</f>
        <v>0</v>
      </c>
      <c r="L232" s="14">
        <f>+'Combined Rate'!W246</f>
        <v>0</v>
      </c>
      <c r="M232" s="14">
        <f>+'Combined Rate'!X246</f>
        <v>6.9000000000000006E-2</v>
      </c>
      <c r="N232" s="4">
        <f t="shared" si="30"/>
        <v>0</v>
      </c>
      <c r="O232" s="3" t="str">
        <f t="shared" si="31"/>
        <v>23</v>
      </c>
      <c r="P232" s="3" t="str">
        <f t="shared" si="32"/>
        <v/>
      </c>
      <c r="Q232" s="3" t="str">
        <f t="shared" si="33"/>
        <v/>
      </c>
      <c r="R232" s="4" t="str">
        <f t="shared" si="34"/>
        <v/>
      </c>
      <c r="S232" s="4">
        <f t="shared" si="28"/>
        <v>6.6000000000000003E-2</v>
      </c>
    </row>
    <row r="233" spans="1:19" x14ac:dyDescent="0.2">
      <c r="A233" s="8" t="str">
        <f>+'Combined Rate'!A247</f>
        <v>Lincoln</v>
      </c>
      <c r="B233" s="8" t="str">
        <f>+'Combined Rate'!C247</f>
        <v>23-065</v>
      </c>
      <c r="C233" s="3" t="str">
        <f t="shared" si="29"/>
        <v>23-065</v>
      </c>
      <c r="D233" s="14">
        <f>+'Combined Rate'!E247</f>
        <v>4.8500000000000001E-2</v>
      </c>
      <c r="E233" s="14">
        <f>+'Combined Rate'!G247</f>
        <v>0.01</v>
      </c>
      <c r="F233" s="14">
        <f>+'Combined Rate'!I247</f>
        <v>3.0000000000000001E-3</v>
      </c>
      <c r="G233" s="14">
        <f>+'Combined Rate'!R247</f>
        <v>0</v>
      </c>
      <c r="H233" s="14">
        <f>+'Combined Rate'!S247</f>
        <v>0</v>
      </c>
      <c r="I233" s="14">
        <f>+'Combined Rate'!M247</f>
        <v>0</v>
      </c>
      <c r="J233" s="14">
        <f>+'Combined Rate'!H247</f>
        <v>2.5000000000000001E-3</v>
      </c>
      <c r="K233" s="14">
        <f>+'Combined Rate'!T247</f>
        <v>0</v>
      </c>
      <c r="L233" s="14">
        <f>+'Combined Rate'!W247</f>
        <v>0</v>
      </c>
      <c r="M233" s="14">
        <f>+'Combined Rate'!X247</f>
        <v>6.9000000000000006E-2</v>
      </c>
      <c r="N233" s="4">
        <f t="shared" si="30"/>
        <v>0</v>
      </c>
      <c r="O233" s="3" t="str">
        <f t="shared" si="31"/>
        <v>23</v>
      </c>
      <c r="P233" s="3" t="str">
        <f t="shared" si="32"/>
        <v/>
      </c>
      <c r="Q233" s="3" t="str">
        <f t="shared" si="33"/>
        <v/>
      </c>
      <c r="R233" s="4" t="str">
        <f t="shared" si="34"/>
        <v/>
      </c>
      <c r="S233" s="4">
        <f t="shared" si="28"/>
        <v>6.6000000000000003E-2</v>
      </c>
    </row>
    <row r="234" spans="1:19" x14ac:dyDescent="0.2">
      <c r="A234" s="8" t="str">
        <f>+'Combined Rate'!A248</f>
        <v>Stockton</v>
      </c>
      <c r="B234" s="8" t="str">
        <f>+'Combined Rate'!C248</f>
        <v>23-046</v>
      </c>
      <c r="C234" s="3" t="str">
        <f t="shared" si="29"/>
        <v>23-000</v>
      </c>
      <c r="D234" s="14">
        <f>+'Combined Rate'!E248</f>
        <v>4.8500000000000001E-2</v>
      </c>
      <c r="E234" s="14">
        <f>+'Combined Rate'!G248</f>
        <v>0.01</v>
      </c>
      <c r="F234" s="14">
        <f>+'Combined Rate'!I248</f>
        <v>0</v>
      </c>
      <c r="G234" s="14">
        <f>+'Combined Rate'!R248</f>
        <v>0</v>
      </c>
      <c r="H234" s="14">
        <f>+'Combined Rate'!S248</f>
        <v>0</v>
      </c>
      <c r="I234" s="14">
        <f>+'Combined Rate'!M248</f>
        <v>0</v>
      </c>
      <c r="J234" s="14">
        <f>+'Combined Rate'!H248</f>
        <v>2.5000000000000001E-3</v>
      </c>
      <c r="K234" s="14">
        <f>+'Combined Rate'!T248</f>
        <v>0</v>
      </c>
      <c r="L234" s="14">
        <f>+'Combined Rate'!W248</f>
        <v>0</v>
      </c>
      <c r="M234" s="14">
        <f>+'Combined Rate'!X248</f>
        <v>6.6000000000000003E-2</v>
      </c>
      <c r="N234" s="4">
        <f t="shared" si="30"/>
        <v>0</v>
      </c>
      <c r="O234" s="3" t="str">
        <f t="shared" si="31"/>
        <v>23</v>
      </c>
      <c r="P234" s="3" t="str">
        <f t="shared" si="32"/>
        <v/>
      </c>
      <c r="Q234" s="3" t="str">
        <f t="shared" si="33"/>
        <v/>
      </c>
      <c r="R234" s="4" t="str">
        <f t="shared" si="34"/>
        <v/>
      </c>
      <c r="S234" s="4">
        <f t="shared" si="28"/>
        <v>6.6000000000000003E-2</v>
      </c>
    </row>
    <row r="235" spans="1:19" x14ac:dyDescent="0.2">
      <c r="A235" s="8" t="str">
        <f>+'Combined Rate'!A249</f>
        <v>Tooele City</v>
      </c>
      <c r="B235" s="8" t="str">
        <f>+'Combined Rate'!C249</f>
        <v>23-048</v>
      </c>
      <c r="C235" s="3" t="str">
        <f t="shared" si="29"/>
        <v>23-048</v>
      </c>
      <c r="D235" s="14">
        <f>+'Combined Rate'!E249</f>
        <v>4.8500000000000001E-2</v>
      </c>
      <c r="E235" s="14">
        <f>+'Combined Rate'!G249</f>
        <v>0.01</v>
      </c>
      <c r="F235" s="14">
        <f>+'Combined Rate'!I249</f>
        <v>3.0000000000000001E-3</v>
      </c>
      <c r="G235" s="14">
        <f>+'Combined Rate'!R249</f>
        <v>0</v>
      </c>
      <c r="H235" s="14">
        <f>+'Combined Rate'!S249</f>
        <v>1E-3</v>
      </c>
      <c r="I235" s="14">
        <f>+'Combined Rate'!M249</f>
        <v>0</v>
      </c>
      <c r="J235" s="14">
        <f>+'Combined Rate'!H249</f>
        <v>2.5000000000000001E-3</v>
      </c>
      <c r="K235" s="14">
        <f>+'Combined Rate'!T249</f>
        <v>0</v>
      </c>
      <c r="L235" s="14">
        <f>+'Combined Rate'!W249</f>
        <v>0</v>
      </c>
      <c r="M235" s="14">
        <f>+'Combined Rate'!X249</f>
        <v>7.0000000000000007E-2</v>
      </c>
      <c r="N235" s="4">
        <f t="shared" si="30"/>
        <v>0</v>
      </c>
      <c r="O235" s="3" t="str">
        <f t="shared" si="31"/>
        <v>23</v>
      </c>
      <c r="P235" s="3" t="str">
        <f t="shared" si="32"/>
        <v/>
      </c>
      <c r="Q235" s="3" t="str">
        <f t="shared" si="33"/>
        <v/>
      </c>
      <c r="R235" s="4" t="str">
        <f t="shared" si="34"/>
        <v/>
      </c>
      <c r="S235" s="4">
        <f t="shared" si="28"/>
        <v>6.6000000000000003E-2</v>
      </c>
    </row>
    <row r="236" spans="1:19" x14ac:dyDescent="0.2">
      <c r="A236" s="8" t="str">
        <f>+'Combined Rate'!A250</f>
        <v>Vernon</v>
      </c>
      <c r="B236" s="8" t="str">
        <f>+'Combined Rate'!C250</f>
        <v>23-050</v>
      </c>
      <c r="C236" s="3" t="str">
        <f t="shared" si="29"/>
        <v>23-000</v>
      </c>
      <c r="D236" s="14">
        <f>+'Combined Rate'!E250</f>
        <v>4.8500000000000001E-2</v>
      </c>
      <c r="E236" s="14">
        <f>+'Combined Rate'!G250</f>
        <v>0.01</v>
      </c>
      <c r="F236" s="14">
        <f>+'Combined Rate'!I250</f>
        <v>0</v>
      </c>
      <c r="G236" s="14">
        <f>+'Combined Rate'!R250</f>
        <v>0</v>
      </c>
      <c r="H236" s="14">
        <f>+'Combined Rate'!S250</f>
        <v>0</v>
      </c>
      <c r="I236" s="14">
        <f>+'Combined Rate'!M250</f>
        <v>0</v>
      </c>
      <c r="J236" s="14">
        <f>+'Combined Rate'!H250</f>
        <v>2.5000000000000001E-3</v>
      </c>
      <c r="K236" s="14">
        <f>+'Combined Rate'!T250</f>
        <v>0</v>
      </c>
      <c r="L236" s="14">
        <f>+'Combined Rate'!W250</f>
        <v>0</v>
      </c>
      <c r="M236" s="14">
        <f>+'Combined Rate'!X250</f>
        <v>6.6000000000000003E-2</v>
      </c>
      <c r="N236" s="4">
        <f t="shared" si="30"/>
        <v>0</v>
      </c>
      <c r="O236" s="3" t="str">
        <f t="shared" si="31"/>
        <v>23</v>
      </c>
      <c r="P236" s="3" t="str">
        <f t="shared" si="32"/>
        <v/>
      </c>
      <c r="Q236" s="3" t="str">
        <f t="shared" si="33"/>
        <v/>
      </c>
      <c r="R236" s="4" t="str">
        <f t="shared" si="34"/>
        <v/>
      </c>
      <c r="S236" s="4">
        <f t="shared" si="28"/>
        <v>6.6000000000000003E-2</v>
      </c>
    </row>
    <row r="237" spans="1:19" x14ac:dyDescent="0.2">
      <c r="A237" s="8" t="str">
        <f>+'Combined Rate'!A251</f>
        <v>Wendover</v>
      </c>
      <c r="B237" s="8" t="str">
        <f>+'Combined Rate'!C251</f>
        <v>23-052</v>
      </c>
      <c r="C237" s="3" t="str">
        <f t="shared" si="29"/>
        <v>23-000</v>
      </c>
      <c r="D237" s="14">
        <f>+'Combined Rate'!E251</f>
        <v>4.8500000000000001E-2</v>
      </c>
      <c r="E237" s="14">
        <f>+'Combined Rate'!G251</f>
        <v>0.01</v>
      </c>
      <c r="F237" s="14">
        <f>+'Combined Rate'!I251</f>
        <v>0</v>
      </c>
      <c r="G237" s="14">
        <f>+'Combined Rate'!R251</f>
        <v>0</v>
      </c>
      <c r="H237" s="14">
        <f>+'Combined Rate'!S251</f>
        <v>0</v>
      </c>
      <c r="I237" s="14">
        <f>+'Combined Rate'!M251</f>
        <v>0</v>
      </c>
      <c r="J237" s="14">
        <f>+'Combined Rate'!H251</f>
        <v>2.5000000000000001E-3</v>
      </c>
      <c r="K237" s="14">
        <f>+'Combined Rate'!T251</f>
        <v>0</v>
      </c>
      <c r="L237" s="14">
        <f>+'Combined Rate'!W251</f>
        <v>0</v>
      </c>
      <c r="M237" s="14">
        <f>+'Combined Rate'!X251</f>
        <v>6.6000000000000003E-2</v>
      </c>
      <c r="N237" s="4">
        <f t="shared" si="30"/>
        <v>0</v>
      </c>
      <c r="O237" s="3" t="str">
        <f t="shared" si="31"/>
        <v>23</v>
      </c>
      <c r="P237" s="3" t="str">
        <f t="shared" si="32"/>
        <v/>
      </c>
      <c r="Q237" s="3" t="str">
        <f t="shared" si="33"/>
        <v/>
      </c>
      <c r="R237" s="4" t="str">
        <f t="shared" si="34"/>
        <v/>
      </c>
      <c r="S237" s="4">
        <f t="shared" si="28"/>
        <v>6.6000000000000003E-2</v>
      </c>
    </row>
    <row r="238" spans="1:19" x14ac:dyDescent="0.2">
      <c r="A238" s="8" t="str">
        <f>+'Combined Rate'!A252</f>
        <v>Rush Valley</v>
      </c>
      <c r="B238" s="8" t="str">
        <f>+'Combined Rate'!C252</f>
        <v>23-056</v>
      </c>
      <c r="C238" s="3" t="str">
        <f t="shared" si="29"/>
        <v>23-000</v>
      </c>
      <c r="D238" s="14">
        <f>+'Combined Rate'!E252</f>
        <v>4.8500000000000001E-2</v>
      </c>
      <c r="E238" s="14">
        <f>+'Combined Rate'!G252</f>
        <v>0.01</v>
      </c>
      <c r="F238" s="14">
        <f>+'Combined Rate'!I252</f>
        <v>0</v>
      </c>
      <c r="G238" s="14">
        <f>+'Combined Rate'!R252</f>
        <v>0</v>
      </c>
      <c r="H238" s="14">
        <f>+'Combined Rate'!S252</f>
        <v>0</v>
      </c>
      <c r="I238" s="14">
        <f>+'Combined Rate'!M252</f>
        <v>0</v>
      </c>
      <c r="J238" s="14">
        <f>+'Combined Rate'!H252</f>
        <v>2.5000000000000001E-3</v>
      </c>
      <c r="K238" s="14">
        <f>+'Combined Rate'!T252</f>
        <v>0</v>
      </c>
      <c r="L238" s="14">
        <f>+'Combined Rate'!W252</f>
        <v>0</v>
      </c>
      <c r="M238" s="14">
        <f>+'Combined Rate'!X252</f>
        <v>6.6000000000000003E-2</v>
      </c>
      <c r="N238" s="4">
        <f t="shared" si="30"/>
        <v>0</v>
      </c>
      <c r="O238" s="3" t="str">
        <f t="shared" si="31"/>
        <v>23</v>
      </c>
      <c r="P238" s="3" t="str">
        <f t="shared" si="32"/>
        <v/>
      </c>
      <c r="Q238" s="3" t="str">
        <f t="shared" si="33"/>
        <v/>
      </c>
      <c r="R238" s="4" t="str">
        <f t="shared" si="34"/>
        <v/>
      </c>
      <c r="S238" s="4">
        <f t="shared" si="28"/>
        <v>6.6000000000000003E-2</v>
      </c>
    </row>
    <row r="239" spans="1:19" x14ac:dyDescent="0.2">
      <c r="A239" s="8" t="str">
        <f>+'Combined Rate'!A253</f>
        <v>Stansbury Park</v>
      </c>
      <c r="B239" s="8" t="str">
        <f>+'Combined Rate'!C253</f>
        <v>23-066</v>
      </c>
      <c r="C239" s="3" t="str">
        <f t="shared" si="29"/>
        <v>23-066</v>
      </c>
      <c r="D239" s="14">
        <f>+'Combined Rate'!E253</f>
        <v>4.8500000000000001E-2</v>
      </c>
      <c r="E239" s="14">
        <f>+'Combined Rate'!G253</f>
        <v>0.01</v>
      </c>
      <c r="F239" s="14">
        <f>+'Combined Rate'!I253</f>
        <v>3.0000000000000001E-3</v>
      </c>
      <c r="G239" s="14">
        <f>+'Combined Rate'!R253</f>
        <v>0</v>
      </c>
      <c r="H239" s="14">
        <f>+'Combined Rate'!S253</f>
        <v>0</v>
      </c>
      <c r="I239" s="14">
        <f>+'Combined Rate'!M253</f>
        <v>0</v>
      </c>
      <c r="J239" s="14">
        <f>+'Combined Rate'!H253</f>
        <v>2.5000000000000001E-3</v>
      </c>
      <c r="K239" s="14">
        <f>+'Combined Rate'!T253</f>
        <v>0</v>
      </c>
      <c r="L239" s="14">
        <f>+'Combined Rate'!W253</f>
        <v>0</v>
      </c>
      <c r="M239" s="14">
        <f>+'Combined Rate'!X253</f>
        <v>6.9000000000000006E-2</v>
      </c>
      <c r="N239" s="4">
        <f t="shared" si="30"/>
        <v>0</v>
      </c>
      <c r="O239" s="3" t="str">
        <f t="shared" si="31"/>
        <v>23</v>
      </c>
      <c r="P239" s="3" t="str">
        <f t="shared" si="32"/>
        <v/>
      </c>
      <c r="Q239" s="3" t="str">
        <f t="shared" si="33"/>
        <v/>
      </c>
      <c r="R239" s="4" t="str">
        <f t="shared" si="34"/>
        <v/>
      </c>
      <c r="S239" s="4">
        <f t="shared" si="28"/>
        <v>6.6000000000000003E-2</v>
      </c>
    </row>
    <row r="240" spans="1:19" x14ac:dyDescent="0.2">
      <c r="A240" s="8"/>
      <c r="B240" s="8"/>
      <c r="D240" s="14"/>
      <c r="E240" s="14"/>
      <c r="F240" s="14"/>
      <c r="G240" s="14"/>
      <c r="H240" s="14"/>
      <c r="I240" s="14"/>
      <c r="J240" s="14"/>
      <c r="K240" s="14"/>
      <c r="L240" s="14"/>
      <c r="M240" s="14"/>
      <c r="N240" s="4">
        <f t="shared" si="30"/>
        <v>0</v>
      </c>
      <c r="O240" s="3" t="str">
        <f t="shared" si="31"/>
        <v/>
      </c>
      <c r="P240" s="3" t="str">
        <f t="shared" si="32"/>
        <v/>
      </c>
      <c r="Q240" s="3" t="str">
        <f t="shared" si="33"/>
        <v/>
      </c>
      <c r="R240" s="4" t="str">
        <f t="shared" si="34"/>
        <v/>
      </c>
      <c r="S240" s="4" t="str">
        <f t="shared" si="28"/>
        <v/>
      </c>
    </row>
    <row r="241" spans="1:19" x14ac:dyDescent="0.2">
      <c r="A241" s="8" t="str">
        <f>+'Combined Rate'!A255</f>
        <v>Uintah County</v>
      </c>
      <c r="B241" s="8" t="str">
        <f>+'Combined Rate'!C255</f>
        <v>24-000</v>
      </c>
      <c r="C241" s="3" t="str">
        <f t="shared" si="29"/>
        <v>24-000</v>
      </c>
      <c r="D241" s="14">
        <f>+'Combined Rate'!E255</f>
        <v>4.8500000000000001E-2</v>
      </c>
      <c r="E241" s="14">
        <f>+'Combined Rate'!G255</f>
        <v>0.01</v>
      </c>
      <c r="F241" s="14">
        <f>+'Combined Rate'!I255</f>
        <v>0</v>
      </c>
      <c r="G241" s="14">
        <f>+'Combined Rate'!R255</f>
        <v>0</v>
      </c>
      <c r="H241" s="14">
        <f>+'Combined Rate'!S255</f>
        <v>1E-3</v>
      </c>
      <c r="I241" s="14">
        <f>+'Combined Rate'!M255</f>
        <v>0</v>
      </c>
      <c r="J241" s="14">
        <f>+'Combined Rate'!H255</f>
        <v>2.5000000000000001E-3</v>
      </c>
      <c r="K241" s="14">
        <f>+'Combined Rate'!T255</f>
        <v>0</v>
      </c>
      <c r="L241" s="14">
        <f>+'Combined Rate'!W255</f>
        <v>0</v>
      </c>
      <c r="M241" s="14">
        <f>+'Combined Rate'!X255</f>
        <v>6.4500000000000002E-2</v>
      </c>
      <c r="N241" s="4">
        <f t="shared" si="30"/>
        <v>6.4500000000000002E-2</v>
      </c>
      <c r="O241" s="3" t="str">
        <f t="shared" si="31"/>
        <v>24</v>
      </c>
      <c r="P241" s="3" t="str">
        <f t="shared" si="32"/>
        <v>24</v>
      </c>
      <c r="Q241" s="3" t="str">
        <f t="shared" si="33"/>
        <v>Uintah County</v>
      </c>
      <c r="R241" s="4">
        <f t="shared" si="34"/>
        <v>6.4500000000000002E-2</v>
      </c>
      <c r="S241" s="4">
        <f t="shared" si="28"/>
        <v>6.4500000000000002E-2</v>
      </c>
    </row>
    <row r="242" spans="1:19" x14ac:dyDescent="0.2">
      <c r="A242" s="8" t="str">
        <f>+'Combined Rate'!A256</f>
        <v>Naples</v>
      </c>
      <c r="B242" s="8" t="str">
        <f>+'Combined Rate'!C256</f>
        <v>24-014</v>
      </c>
      <c r="C242" s="3" t="str">
        <f t="shared" si="29"/>
        <v>24-014</v>
      </c>
      <c r="D242" s="14">
        <f>+'Combined Rate'!E256</f>
        <v>4.8500000000000001E-2</v>
      </c>
      <c r="E242" s="14">
        <f>+'Combined Rate'!G256</f>
        <v>0.01</v>
      </c>
      <c r="F242" s="14">
        <f>+'Combined Rate'!I256</f>
        <v>0</v>
      </c>
      <c r="G242" s="14">
        <f>+'Combined Rate'!R256</f>
        <v>0</v>
      </c>
      <c r="H242" s="14">
        <f>+'Combined Rate'!S256</f>
        <v>1E-3</v>
      </c>
      <c r="I242" s="14">
        <f>+'Combined Rate'!M256</f>
        <v>3.0000000000000001E-3</v>
      </c>
      <c r="J242" s="14">
        <f>+'Combined Rate'!H256</f>
        <v>2.5000000000000001E-3</v>
      </c>
      <c r="K242" s="14">
        <f>+'Combined Rate'!T256</f>
        <v>0</v>
      </c>
      <c r="L242" s="14">
        <f>+'Combined Rate'!W256</f>
        <v>0</v>
      </c>
      <c r="M242" s="14">
        <f>+'Combined Rate'!X256</f>
        <v>6.9500000000000006E-2</v>
      </c>
      <c r="N242" s="4">
        <f t="shared" si="30"/>
        <v>0</v>
      </c>
      <c r="O242" s="3" t="str">
        <f t="shared" si="31"/>
        <v>24</v>
      </c>
      <c r="P242" s="3" t="str">
        <f t="shared" si="32"/>
        <v/>
      </c>
      <c r="Q242" s="3" t="str">
        <f t="shared" si="33"/>
        <v/>
      </c>
      <c r="R242" s="4" t="str">
        <f t="shared" si="34"/>
        <v/>
      </c>
      <c r="S242" s="4">
        <f t="shared" si="28"/>
        <v>6.4500000000000002E-2</v>
      </c>
    </row>
    <row r="243" spans="1:19" x14ac:dyDescent="0.2">
      <c r="A243" s="8" t="str">
        <f>+'Combined Rate'!A257</f>
        <v>Vernal</v>
      </c>
      <c r="B243" s="8" t="str">
        <f>+'Combined Rate'!C257</f>
        <v>24-024</v>
      </c>
      <c r="C243" s="3" t="str">
        <f t="shared" si="29"/>
        <v>24-024</v>
      </c>
      <c r="D243" s="14">
        <f>+'Combined Rate'!E257</f>
        <v>4.8500000000000001E-2</v>
      </c>
      <c r="E243" s="14">
        <f>+'Combined Rate'!G257</f>
        <v>0.01</v>
      </c>
      <c r="F243" s="14">
        <f>+'Combined Rate'!I257</f>
        <v>0</v>
      </c>
      <c r="G243" s="14">
        <f>+'Combined Rate'!R257</f>
        <v>0</v>
      </c>
      <c r="H243" s="14">
        <f>+'Combined Rate'!S257</f>
        <v>1E-3</v>
      </c>
      <c r="I243" s="14">
        <f>+'Combined Rate'!M257</f>
        <v>3.0000000000000001E-3</v>
      </c>
      <c r="J243" s="14">
        <f>+'Combined Rate'!H257</f>
        <v>2.5000000000000001E-3</v>
      </c>
      <c r="K243" s="14">
        <f>+'Combined Rate'!T257</f>
        <v>0</v>
      </c>
      <c r="L243" s="14">
        <f>+'Combined Rate'!W257</f>
        <v>0</v>
      </c>
      <c r="M243" s="14">
        <f>+'Combined Rate'!X257</f>
        <v>6.9500000000000006E-2</v>
      </c>
      <c r="N243" s="4">
        <f t="shared" si="30"/>
        <v>0</v>
      </c>
      <c r="O243" s="3" t="str">
        <f t="shared" si="31"/>
        <v>24</v>
      </c>
      <c r="P243" s="3" t="str">
        <f t="shared" si="32"/>
        <v/>
      </c>
      <c r="Q243" s="3" t="str">
        <f t="shared" si="33"/>
        <v/>
      </c>
      <c r="R243" s="4" t="str">
        <f t="shared" si="34"/>
        <v/>
      </c>
      <c r="S243" s="4">
        <f t="shared" si="28"/>
        <v>6.4500000000000002E-2</v>
      </c>
    </row>
    <row r="244" spans="1:19" x14ac:dyDescent="0.2">
      <c r="A244" s="8" t="str">
        <f>+'Combined Rate'!A258</f>
        <v>Ballard</v>
      </c>
      <c r="B244" s="8" t="str">
        <f>+'Combined Rate'!C258</f>
        <v>24-028</v>
      </c>
      <c r="C244" s="3" t="str">
        <f t="shared" si="29"/>
        <v>24-000</v>
      </c>
      <c r="D244" s="14">
        <f>+'Combined Rate'!E258</f>
        <v>4.8500000000000001E-2</v>
      </c>
      <c r="E244" s="14">
        <f>+'Combined Rate'!G258</f>
        <v>0.01</v>
      </c>
      <c r="F244" s="14">
        <f>+'Combined Rate'!I258</f>
        <v>0</v>
      </c>
      <c r="G244" s="14">
        <f>+'Combined Rate'!R258</f>
        <v>0</v>
      </c>
      <c r="H244" s="14">
        <f>+'Combined Rate'!S258</f>
        <v>1E-3</v>
      </c>
      <c r="I244" s="14">
        <f>+'Combined Rate'!M258</f>
        <v>0</v>
      </c>
      <c r="J244" s="14">
        <f>+'Combined Rate'!H258</f>
        <v>2.5000000000000001E-3</v>
      </c>
      <c r="K244" s="14">
        <f>+'Combined Rate'!T258</f>
        <v>0</v>
      </c>
      <c r="L244" s="14">
        <f>+'Combined Rate'!W258</f>
        <v>0</v>
      </c>
      <c r="M244" s="14">
        <f>+'Combined Rate'!X258</f>
        <v>6.4500000000000002E-2</v>
      </c>
      <c r="N244" s="4">
        <f t="shared" si="30"/>
        <v>0</v>
      </c>
      <c r="O244" s="3" t="str">
        <f t="shared" si="31"/>
        <v>24</v>
      </c>
      <c r="P244" s="3" t="str">
        <f t="shared" si="32"/>
        <v/>
      </c>
      <c r="Q244" s="3" t="str">
        <f t="shared" si="33"/>
        <v/>
      </c>
      <c r="R244" s="4" t="str">
        <f t="shared" si="34"/>
        <v/>
      </c>
      <c r="S244" s="4">
        <f t="shared" si="28"/>
        <v>6.4500000000000002E-2</v>
      </c>
    </row>
    <row r="245" spans="1:19" x14ac:dyDescent="0.2">
      <c r="A245" s="8"/>
      <c r="B245" s="8"/>
      <c r="D245" s="14"/>
      <c r="E245" s="14"/>
      <c r="F245" s="14"/>
      <c r="G245" s="14"/>
      <c r="H245" s="14"/>
      <c r="I245" s="14"/>
      <c r="J245" s="14"/>
      <c r="K245" s="14"/>
      <c r="L245" s="14"/>
      <c r="M245" s="14"/>
      <c r="N245" s="4">
        <f t="shared" si="30"/>
        <v>0</v>
      </c>
      <c r="O245" s="3" t="str">
        <f t="shared" si="31"/>
        <v/>
      </c>
      <c r="P245" s="3" t="str">
        <f t="shared" si="32"/>
        <v/>
      </c>
      <c r="Q245" s="3" t="str">
        <f t="shared" si="33"/>
        <v/>
      </c>
      <c r="R245" s="4" t="str">
        <f t="shared" si="34"/>
        <v/>
      </c>
      <c r="S245" s="4" t="str">
        <f t="shared" si="28"/>
        <v/>
      </c>
    </row>
    <row r="246" spans="1:19" x14ac:dyDescent="0.2">
      <c r="A246" s="8" t="str">
        <f>+'Combined Rate'!A260</f>
        <v>Utah County</v>
      </c>
      <c r="B246" s="8" t="str">
        <f>+'Combined Rate'!C260</f>
        <v>25-000</v>
      </c>
      <c r="C246" s="3" t="str">
        <f t="shared" si="29"/>
        <v>25-000</v>
      </c>
      <c r="D246" s="14">
        <f>+'Combined Rate'!E260</f>
        <v>4.8500000000000001E-2</v>
      </c>
      <c r="E246" s="14">
        <f>+'Combined Rate'!G260</f>
        <v>0.01</v>
      </c>
      <c r="F246" s="14">
        <f>+'Combined Rate'!I260</f>
        <v>2.5000000000000001E-3</v>
      </c>
      <c r="G246" s="14">
        <f>+'Combined Rate'!R260</f>
        <v>0</v>
      </c>
      <c r="H246" s="14">
        <f>+'Combined Rate'!S260</f>
        <v>0</v>
      </c>
      <c r="I246" s="14">
        <f>+'Combined Rate'!M260</f>
        <v>0</v>
      </c>
      <c r="J246" s="14">
        <f>+'Combined Rate'!H260</f>
        <v>2.5000000000000001E-3</v>
      </c>
      <c r="K246" s="14">
        <f>+'Combined Rate'!T260</f>
        <v>0</v>
      </c>
      <c r="L246" s="14">
        <f>+'Combined Rate'!W260</f>
        <v>0</v>
      </c>
      <c r="M246" s="14">
        <f>+'Combined Rate'!X260</f>
        <v>7.1500000000000008E-2</v>
      </c>
      <c r="N246" s="4">
        <f t="shared" si="30"/>
        <v>7.1500000000000008E-2</v>
      </c>
      <c r="O246" s="3" t="str">
        <f t="shared" si="31"/>
        <v>25</v>
      </c>
      <c r="P246" s="3" t="str">
        <f t="shared" si="32"/>
        <v>25</v>
      </c>
      <c r="Q246" s="3" t="str">
        <f t="shared" si="33"/>
        <v>Utah County</v>
      </c>
      <c r="R246" s="4">
        <f t="shared" si="34"/>
        <v>7.1500000000000008E-2</v>
      </c>
      <c r="S246" s="4">
        <f t="shared" si="28"/>
        <v>7.1500000000000008E-2</v>
      </c>
    </row>
    <row r="247" spans="1:19" x14ac:dyDescent="0.2">
      <c r="A247" s="8" t="str">
        <f>+'Combined Rate'!A261</f>
        <v>Alpine</v>
      </c>
      <c r="B247" s="8" t="str">
        <f>+'Combined Rate'!C261</f>
        <v>25-001</v>
      </c>
      <c r="C247" s="3" t="str">
        <f t="shared" si="29"/>
        <v>25-000</v>
      </c>
      <c r="D247" s="14">
        <f>+'Combined Rate'!E261</f>
        <v>4.8500000000000001E-2</v>
      </c>
      <c r="E247" s="14">
        <f>+'Combined Rate'!G261</f>
        <v>0.01</v>
      </c>
      <c r="F247" s="14">
        <f>+'Combined Rate'!I261</f>
        <v>2.5000000000000001E-3</v>
      </c>
      <c r="G247" s="14">
        <f>+'Combined Rate'!R261</f>
        <v>0</v>
      </c>
      <c r="H247" s="14">
        <f>+'Combined Rate'!S261</f>
        <v>0</v>
      </c>
      <c r="I247" s="14">
        <f>+'Combined Rate'!M261</f>
        <v>0</v>
      </c>
      <c r="J247" s="14">
        <f>+'Combined Rate'!H261</f>
        <v>2.5000000000000001E-3</v>
      </c>
      <c r="K247" s="14">
        <f>+'Combined Rate'!T261</f>
        <v>0</v>
      </c>
      <c r="L247" s="14">
        <f>+'Combined Rate'!W261</f>
        <v>0</v>
      </c>
      <c r="M247" s="14">
        <f>+'Combined Rate'!X261</f>
        <v>7.1500000000000008E-2</v>
      </c>
      <c r="N247" s="4">
        <f t="shared" si="30"/>
        <v>0</v>
      </c>
      <c r="O247" s="3" t="str">
        <f t="shared" si="31"/>
        <v>25</v>
      </c>
      <c r="P247" s="3" t="str">
        <f t="shared" si="32"/>
        <v/>
      </c>
      <c r="Q247" s="3" t="str">
        <f t="shared" si="33"/>
        <v/>
      </c>
      <c r="R247" s="4" t="str">
        <f t="shared" si="34"/>
        <v/>
      </c>
      <c r="S247" s="4">
        <f t="shared" si="28"/>
        <v>7.1500000000000008E-2</v>
      </c>
    </row>
    <row r="248" spans="1:19" x14ac:dyDescent="0.2">
      <c r="A248" s="8" t="str">
        <f>+'Combined Rate'!A262</f>
        <v>American Fork</v>
      </c>
      <c r="B248" s="8" t="str">
        <f>+'Combined Rate'!C262</f>
        <v>25-002</v>
      </c>
      <c r="C248" s="3" t="str">
        <f t="shared" si="29"/>
        <v>25-002</v>
      </c>
      <c r="D248" s="14">
        <f>+'Combined Rate'!E262</f>
        <v>4.8500000000000001E-2</v>
      </c>
      <c r="E248" s="14">
        <f>+'Combined Rate'!G262</f>
        <v>0.01</v>
      </c>
      <c r="F248" s="14">
        <f>+'Combined Rate'!I262</f>
        <v>2.5000000000000001E-3</v>
      </c>
      <c r="G248" s="14">
        <f>+'Combined Rate'!R262</f>
        <v>0</v>
      </c>
      <c r="H248" s="14">
        <f>+'Combined Rate'!S262</f>
        <v>1E-3</v>
      </c>
      <c r="I248" s="14">
        <f>+'Combined Rate'!M262</f>
        <v>0</v>
      </c>
      <c r="J248" s="14">
        <f>+'Combined Rate'!H262</f>
        <v>2.5000000000000001E-3</v>
      </c>
      <c r="K248" s="14">
        <f>+'Combined Rate'!T262</f>
        <v>0</v>
      </c>
      <c r="L248" s="14">
        <f>+'Combined Rate'!W262</f>
        <v>0</v>
      </c>
      <c r="M248" s="14">
        <f>+'Combined Rate'!X262</f>
        <v>7.2500000000000009E-2</v>
      </c>
      <c r="N248" s="4">
        <f t="shared" si="30"/>
        <v>0</v>
      </c>
      <c r="O248" s="3" t="str">
        <f t="shared" si="31"/>
        <v>25</v>
      </c>
      <c r="P248" s="3" t="str">
        <f t="shared" si="32"/>
        <v/>
      </c>
      <c r="Q248" s="3" t="str">
        <f t="shared" si="33"/>
        <v/>
      </c>
      <c r="R248" s="4" t="str">
        <f t="shared" si="34"/>
        <v/>
      </c>
      <c r="S248" s="4">
        <f t="shared" si="28"/>
        <v>7.1500000000000008E-2</v>
      </c>
    </row>
    <row r="249" spans="1:19" x14ac:dyDescent="0.2">
      <c r="A249" s="8" t="str">
        <f>+'Combined Rate'!A263</f>
        <v>Bluffdale South</v>
      </c>
      <c r="B249" s="8" t="str">
        <f>+'Combined Rate'!C263</f>
        <v>25-010</v>
      </c>
      <c r="C249" s="3" t="str">
        <f t="shared" si="29"/>
        <v>25-000</v>
      </c>
      <c r="D249" s="14">
        <f>+'Combined Rate'!E263</f>
        <v>4.8500000000000001E-2</v>
      </c>
      <c r="E249" s="14">
        <f>+'Combined Rate'!G263</f>
        <v>0.01</v>
      </c>
      <c r="F249" s="14">
        <f>+'Combined Rate'!I263</f>
        <v>2.5000000000000001E-3</v>
      </c>
      <c r="G249" s="14">
        <f>+'Combined Rate'!R263</f>
        <v>0</v>
      </c>
      <c r="H249" s="14">
        <f>+'Combined Rate'!S263</f>
        <v>0</v>
      </c>
      <c r="I249" s="14">
        <f>+'Combined Rate'!M263</f>
        <v>0</v>
      </c>
      <c r="J249" s="14">
        <f>+'Combined Rate'!H263</f>
        <v>2.5000000000000001E-3</v>
      </c>
      <c r="K249" s="14">
        <f>+'Combined Rate'!T263</f>
        <v>0</v>
      </c>
      <c r="L249" s="14">
        <f>+'Combined Rate'!W263</f>
        <v>0</v>
      </c>
      <c r="M249" s="14">
        <f>+'Combined Rate'!X263</f>
        <v>7.1500000000000008E-2</v>
      </c>
      <c r="N249" s="4">
        <f t="shared" si="30"/>
        <v>0</v>
      </c>
      <c r="O249" s="3" t="str">
        <f t="shared" si="31"/>
        <v>25</v>
      </c>
      <c r="P249" s="3" t="str">
        <f t="shared" si="32"/>
        <v/>
      </c>
      <c r="Q249" s="3" t="str">
        <f t="shared" si="33"/>
        <v/>
      </c>
      <c r="R249" s="4" t="str">
        <f t="shared" si="34"/>
        <v/>
      </c>
      <c r="S249" s="4">
        <f t="shared" si="28"/>
        <v>7.1500000000000008E-2</v>
      </c>
    </row>
    <row r="250" spans="1:19" x14ac:dyDescent="0.2">
      <c r="A250" s="8" t="str">
        <f>+'Combined Rate'!A264</f>
        <v>Cedar Fort</v>
      </c>
      <c r="B250" s="8" t="str">
        <f>+'Combined Rate'!C264</f>
        <v>25-019</v>
      </c>
      <c r="C250" s="3" t="str">
        <f t="shared" si="29"/>
        <v>25-000</v>
      </c>
      <c r="D250" s="14">
        <f>+'Combined Rate'!E264</f>
        <v>4.8500000000000001E-2</v>
      </c>
      <c r="E250" s="14">
        <f>+'Combined Rate'!G264</f>
        <v>0.01</v>
      </c>
      <c r="F250" s="14">
        <f>+'Combined Rate'!I264</f>
        <v>2.5000000000000001E-3</v>
      </c>
      <c r="G250" s="14">
        <f>+'Combined Rate'!R264</f>
        <v>0</v>
      </c>
      <c r="H250" s="14">
        <f>+'Combined Rate'!S264</f>
        <v>0</v>
      </c>
      <c r="I250" s="14">
        <f>+'Combined Rate'!M264</f>
        <v>0</v>
      </c>
      <c r="J250" s="14">
        <f>+'Combined Rate'!H264</f>
        <v>2.5000000000000001E-3</v>
      </c>
      <c r="K250" s="14">
        <f>+'Combined Rate'!T264</f>
        <v>0</v>
      </c>
      <c r="L250" s="14">
        <f>+'Combined Rate'!W264</f>
        <v>0</v>
      </c>
      <c r="M250" s="14">
        <f>+'Combined Rate'!X264</f>
        <v>7.1500000000000008E-2</v>
      </c>
      <c r="N250" s="4">
        <f t="shared" si="30"/>
        <v>0</v>
      </c>
      <c r="O250" s="3" t="str">
        <f t="shared" si="31"/>
        <v>25</v>
      </c>
      <c r="P250" s="3" t="str">
        <f t="shared" si="32"/>
        <v/>
      </c>
      <c r="Q250" s="3" t="str">
        <f t="shared" si="33"/>
        <v/>
      </c>
      <c r="R250" s="4" t="str">
        <f t="shared" si="34"/>
        <v/>
      </c>
      <c r="S250" s="4">
        <f t="shared" si="28"/>
        <v>7.1500000000000008E-2</v>
      </c>
    </row>
    <row r="251" spans="1:19" x14ac:dyDescent="0.2">
      <c r="A251" s="8" t="str">
        <f>+'Combined Rate'!A265</f>
        <v>Draper City South</v>
      </c>
      <c r="B251" s="8" t="str">
        <f>+'Combined Rate'!C265</f>
        <v>25-029</v>
      </c>
      <c r="C251" s="3" t="str">
        <f t="shared" si="29"/>
        <v>25-000</v>
      </c>
      <c r="D251" s="14">
        <f>+'Combined Rate'!E265</f>
        <v>4.8500000000000001E-2</v>
      </c>
      <c r="E251" s="14">
        <f>+'Combined Rate'!G265</f>
        <v>0.01</v>
      </c>
      <c r="F251" s="14">
        <f>+'Combined Rate'!I265</f>
        <v>2.5000000000000001E-3</v>
      </c>
      <c r="G251" s="14">
        <f>+'Combined Rate'!R265</f>
        <v>0</v>
      </c>
      <c r="H251" s="14">
        <f>+'Combined Rate'!S265</f>
        <v>0</v>
      </c>
      <c r="I251" s="14">
        <f>+'Combined Rate'!M265</f>
        <v>0</v>
      </c>
      <c r="J251" s="14">
        <f>+'Combined Rate'!H265</f>
        <v>2.5000000000000001E-3</v>
      </c>
      <c r="K251" s="14">
        <f>+'Combined Rate'!T265</f>
        <v>0</v>
      </c>
      <c r="L251" s="14">
        <f>+'Combined Rate'!W265</f>
        <v>0</v>
      </c>
      <c r="M251" s="14">
        <f>+'Combined Rate'!X265</f>
        <v>7.1500000000000008E-2</v>
      </c>
      <c r="N251" s="4">
        <f t="shared" si="30"/>
        <v>0</v>
      </c>
      <c r="O251" s="3" t="str">
        <f t="shared" si="31"/>
        <v>25</v>
      </c>
      <c r="P251" s="3" t="str">
        <f t="shared" si="32"/>
        <v/>
      </c>
      <c r="Q251" s="3" t="str">
        <f t="shared" si="33"/>
        <v/>
      </c>
      <c r="R251" s="4" t="str">
        <f t="shared" si="34"/>
        <v/>
      </c>
      <c r="S251" s="4">
        <f t="shared" si="28"/>
        <v>7.1500000000000008E-2</v>
      </c>
    </row>
    <row r="252" spans="1:19" x14ac:dyDescent="0.2">
      <c r="A252" s="8" t="str">
        <f>+'Combined Rate'!A266</f>
        <v>Eagle Mountain</v>
      </c>
      <c r="B252" s="8" t="str">
        <f>+'Combined Rate'!C266</f>
        <v>25-030</v>
      </c>
      <c r="C252" s="3" t="str">
        <f>IF(M252=S252,LEFT(B252,3)&amp;"000",B252)</f>
        <v>25-000</v>
      </c>
      <c r="D252" s="14">
        <f>+'Combined Rate'!E266</f>
        <v>4.8500000000000001E-2</v>
      </c>
      <c r="E252" s="14">
        <f>+'Combined Rate'!G266</f>
        <v>0.01</v>
      </c>
      <c r="F252" s="14">
        <f>+'Combined Rate'!I266</f>
        <v>2.5000000000000001E-3</v>
      </c>
      <c r="G252" s="14">
        <f>+'Combined Rate'!R266</f>
        <v>0</v>
      </c>
      <c r="H252" s="14">
        <f>+'Combined Rate'!S266</f>
        <v>0</v>
      </c>
      <c r="I252" s="14">
        <f>+'Combined Rate'!M266</f>
        <v>0</v>
      </c>
      <c r="J252" s="14">
        <f>+'Combined Rate'!H266</f>
        <v>2.5000000000000001E-3</v>
      </c>
      <c r="K252" s="14">
        <f>+'Combined Rate'!T266</f>
        <v>0</v>
      </c>
      <c r="L252" s="14">
        <f>+'Combined Rate'!W266</f>
        <v>0</v>
      </c>
      <c r="M252" s="14">
        <f>+'Combined Rate'!X266</f>
        <v>7.1500000000000008E-2</v>
      </c>
      <c r="N252" s="4">
        <f>IF(RIGHT(B252,3)="000",M252,0)</f>
        <v>0</v>
      </c>
      <c r="O252" s="3" t="str">
        <f>LEFT(B252,2)</f>
        <v>25</v>
      </c>
      <c r="P252" s="3" t="str">
        <f>IF(N252&lt;&gt;0,LEFT(B252,2),"")</f>
        <v/>
      </c>
      <c r="Q252" s="3" t="str">
        <f>IF(N252&lt;&gt;0,A252,"")</f>
        <v/>
      </c>
      <c r="R252" s="4" t="str">
        <f>IF(N252&lt;&gt;0,N252,"")</f>
        <v/>
      </c>
      <c r="S252" s="4">
        <f t="shared" si="28"/>
        <v>7.1500000000000008E-2</v>
      </c>
    </row>
    <row r="253" spans="1:19" x14ac:dyDescent="0.2">
      <c r="A253" s="8" t="str">
        <f>+'Combined Rate'!A267</f>
        <v>Fairfield</v>
      </c>
      <c r="B253" s="8" t="str">
        <f>+'Combined Rate'!C267</f>
        <v>25-035</v>
      </c>
      <c r="C253" s="3" t="str">
        <f t="shared" si="29"/>
        <v>25-000</v>
      </c>
      <c r="D253" s="14">
        <f>+'Combined Rate'!E267</f>
        <v>4.8500000000000001E-2</v>
      </c>
      <c r="E253" s="14">
        <f>+'Combined Rate'!G267</f>
        <v>0.01</v>
      </c>
      <c r="F253" s="14">
        <f>+'Combined Rate'!I267</f>
        <v>2.5000000000000001E-3</v>
      </c>
      <c r="G253" s="14">
        <f>+'Combined Rate'!R267</f>
        <v>0</v>
      </c>
      <c r="H253" s="14">
        <f>+'Combined Rate'!S267</f>
        <v>0</v>
      </c>
      <c r="I253" s="14">
        <f>+'Combined Rate'!M267</f>
        <v>0</v>
      </c>
      <c r="J253" s="14">
        <f>+'Combined Rate'!H267</f>
        <v>2.5000000000000001E-3</v>
      </c>
      <c r="K253" s="14">
        <f>+'Combined Rate'!T267</f>
        <v>0</v>
      </c>
      <c r="L253" s="14">
        <f>+'Combined Rate'!W267</f>
        <v>0</v>
      </c>
      <c r="M253" s="14">
        <f>+'Combined Rate'!X267</f>
        <v>7.1500000000000008E-2</v>
      </c>
      <c r="N253" s="4">
        <f t="shared" si="30"/>
        <v>0</v>
      </c>
      <c r="O253" s="3" t="str">
        <f t="shared" si="31"/>
        <v>25</v>
      </c>
      <c r="P253" s="3" t="str">
        <f t="shared" si="32"/>
        <v/>
      </c>
      <c r="Q253" s="3" t="str">
        <f t="shared" si="33"/>
        <v/>
      </c>
      <c r="R253" s="4" t="str">
        <f t="shared" si="34"/>
        <v/>
      </c>
      <c r="S253" s="4">
        <f t="shared" si="28"/>
        <v>7.1500000000000008E-2</v>
      </c>
    </row>
    <row r="254" spans="1:19" x14ac:dyDescent="0.2">
      <c r="A254" s="8" t="str">
        <f>+'Combined Rate'!A268</f>
        <v>Genola</v>
      </c>
      <c r="B254" s="8" t="str">
        <f>+'Combined Rate'!C268</f>
        <v>25-038</v>
      </c>
      <c r="C254" s="3" t="str">
        <f t="shared" si="29"/>
        <v>25-000</v>
      </c>
      <c r="D254" s="14">
        <f>+'Combined Rate'!E268</f>
        <v>4.8500000000000001E-2</v>
      </c>
      <c r="E254" s="14">
        <f>+'Combined Rate'!G268</f>
        <v>0.01</v>
      </c>
      <c r="F254" s="14">
        <f>+'Combined Rate'!I268</f>
        <v>2.5000000000000001E-3</v>
      </c>
      <c r="G254" s="14">
        <f>+'Combined Rate'!R268</f>
        <v>0</v>
      </c>
      <c r="H254" s="14">
        <f>+'Combined Rate'!S268</f>
        <v>0</v>
      </c>
      <c r="I254" s="14">
        <f>+'Combined Rate'!M268</f>
        <v>0</v>
      </c>
      <c r="J254" s="14">
        <f>+'Combined Rate'!H268</f>
        <v>2.5000000000000001E-3</v>
      </c>
      <c r="K254" s="14">
        <f>+'Combined Rate'!T268</f>
        <v>0</v>
      </c>
      <c r="L254" s="14">
        <f>+'Combined Rate'!W268</f>
        <v>0</v>
      </c>
      <c r="M254" s="14">
        <f>+'Combined Rate'!X268</f>
        <v>7.1500000000000008E-2</v>
      </c>
      <c r="N254" s="4">
        <f t="shared" si="30"/>
        <v>0</v>
      </c>
      <c r="O254" s="3" t="str">
        <f t="shared" si="31"/>
        <v>25</v>
      </c>
      <c r="P254" s="3" t="str">
        <f t="shared" si="32"/>
        <v/>
      </c>
      <c r="Q254" s="3" t="str">
        <f t="shared" si="33"/>
        <v/>
      </c>
      <c r="R254" s="4" t="str">
        <f t="shared" si="34"/>
        <v/>
      </c>
      <c r="S254" s="4">
        <f t="shared" si="28"/>
        <v>7.1500000000000008E-2</v>
      </c>
    </row>
    <row r="255" spans="1:19" x14ac:dyDescent="0.2">
      <c r="A255" s="8" t="str">
        <f>+'Combined Rate'!A269</f>
        <v>Goshen</v>
      </c>
      <c r="B255" s="8" t="str">
        <f>+'Combined Rate'!C269</f>
        <v>25-043</v>
      </c>
      <c r="C255" s="3" t="str">
        <f t="shared" si="29"/>
        <v>25-000</v>
      </c>
      <c r="D255" s="14">
        <f>+'Combined Rate'!E269</f>
        <v>4.8500000000000001E-2</v>
      </c>
      <c r="E255" s="14">
        <f>+'Combined Rate'!G269</f>
        <v>0.01</v>
      </c>
      <c r="F255" s="14">
        <f>+'Combined Rate'!I269</f>
        <v>2.5000000000000001E-3</v>
      </c>
      <c r="G255" s="14">
        <f>+'Combined Rate'!R269</f>
        <v>0</v>
      </c>
      <c r="H255" s="14">
        <f>+'Combined Rate'!S269</f>
        <v>0</v>
      </c>
      <c r="I255" s="14">
        <f>+'Combined Rate'!M269</f>
        <v>0</v>
      </c>
      <c r="J255" s="14">
        <f>+'Combined Rate'!H269</f>
        <v>2.5000000000000001E-3</v>
      </c>
      <c r="K255" s="14">
        <f>+'Combined Rate'!T269</f>
        <v>0</v>
      </c>
      <c r="L255" s="14">
        <f>+'Combined Rate'!W269</f>
        <v>0</v>
      </c>
      <c r="M255" s="14">
        <f>+'Combined Rate'!X269</f>
        <v>7.1500000000000008E-2</v>
      </c>
      <c r="N255" s="4">
        <f t="shared" si="30"/>
        <v>0</v>
      </c>
      <c r="O255" s="3" t="str">
        <f t="shared" si="31"/>
        <v>25</v>
      </c>
      <c r="P255" s="3" t="str">
        <f t="shared" si="32"/>
        <v/>
      </c>
      <c r="Q255" s="3" t="str">
        <f t="shared" si="33"/>
        <v/>
      </c>
      <c r="R255" s="4" t="str">
        <f t="shared" si="34"/>
        <v/>
      </c>
      <c r="S255" s="4">
        <f t="shared" si="28"/>
        <v>7.1500000000000008E-2</v>
      </c>
    </row>
    <row r="256" spans="1:19" x14ac:dyDescent="0.2">
      <c r="A256" s="8" t="str">
        <f>+'Combined Rate'!A270</f>
        <v>Lehi</v>
      </c>
      <c r="B256" s="8" t="str">
        <f>+'Combined Rate'!C270</f>
        <v>25-066</v>
      </c>
      <c r="C256" s="3" t="str">
        <f t="shared" si="29"/>
        <v>25-000</v>
      </c>
      <c r="D256" s="14">
        <f>+'Combined Rate'!E270</f>
        <v>4.8500000000000001E-2</v>
      </c>
      <c r="E256" s="14">
        <f>+'Combined Rate'!G270</f>
        <v>0.01</v>
      </c>
      <c r="F256" s="14">
        <f>+'Combined Rate'!I270</f>
        <v>2.5000000000000001E-3</v>
      </c>
      <c r="G256" s="14">
        <f>+'Combined Rate'!R270</f>
        <v>0</v>
      </c>
      <c r="H256" s="14">
        <f>+'Combined Rate'!S270</f>
        <v>0</v>
      </c>
      <c r="I256" s="14">
        <f>+'Combined Rate'!M270</f>
        <v>0</v>
      </c>
      <c r="J256" s="14">
        <f>+'Combined Rate'!H270</f>
        <v>2.5000000000000001E-3</v>
      </c>
      <c r="K256" s="14">
        <f>+'Combined Rate'!T270</f>
        <v>0</v>
      </c>
      <c r="L256" s="14">
        <f>+'Combined Rate'!W270</f>
        <v>0</v>
      </c>
      <c r="M256" s="14">
        <f>+'Combined Rate'!X270</f>
        <v>7.1500000000000008E-2</v>
      </c>
      <c r="N256" s="4">
        <f t="shared" si="30"/>
        <v>0</v>
      </c>
      <c r="O256" s="3" t="str">
        <f t="shared" si="31"/>
        <v>25</v>
      </c>
      <c r="P256" s="3" t="str">
        <f t="shared" si="32"/>
        <v/>
      </c>
      <c r="Q256" s="3" t="str">
        <f t="shared" si="33"/>
        <v/>
      </c>
      <c r="R256" s="4" t="str">
        <f t="shared" si="34"/>
        <v/>
      </c>
      <c r="S256" s="4">
        <f t="shared" si="28"/>
        <v>7.1500000000000008E-2</v>
      </c>
    </row>
    <row r="257" spans="1:19" x14ac:dyDescent="0.2">
      <c r="A257" s="8" t="str">
        <f>+'Combined Rate'!A271</f>
        <v>Lindon</v>
      </c>
      <c r="B257" s="8" t="str">
        <f>+'Combined Rate'!C271</f>
        <v>25-070</v>
      </c>
      <c r="C257" s="3" t="str">
        <f t="shared" si="29"/>
        <v>25-070</v>
      </c>
      <c r="D257" s="14">
        <f>+'Combined Rate'!E271</f>
        <v>4.8500000000000001E-2</v>
      </c>
      <c r="E257" s="14">
        <f>+'Combined Rate'!G271</f>
        <v>0.01</v>
      </c>
      <c r="F257" s="14">
        <f>+'Combined Rate'!I271</f>
        <v>2.5000000000000001E-3</v>
      </c>
      <c r="G257" s="14">
        <f>+'Combined Rate'!R271</f>
        <v>0</v>
      </c>
      <c r="H257" s="14">
        <f>+'Combined Rate'!S271</f>
        <v>1E-3</v>
      </c>
      <c r="I257" s="14">
        <f>+'Combined Rate'!M271</f>
        <v>0</v>
      </c>
      <c r="J257" s="14">
        <f>+'Combined Rate'!H271</f>
        <v>2.5000000000000001E-3</v>
      </c>
      <c r="K257" s="14">
        <f>+'Combined Rate'!T271</f>
        <v>0</v>
      </c>
      <c r="L257" s="14">
        <f>+'Combined Rate'!W271</f>
        <v>0</v>
      </c>
      <c r="M257" s="14">
        <f>+'Combined Rate'!X271</f>
        <v>7.2500000000000009E-2</v>
      </c>
      <c r="N257" s="4">
        <f t="shared" si="30"/>
        <v>0</v>
      </c>
      <c r="O257" s="3" t="str">
        <f t="shared" si="31"/>
        <v>25</v>
      </c>
      <c r="P257" s="3" t="str">
        <f t="shared" si="32"/>
        <v/>
      </c>
      <c r="Q257" s="3" t="str">
        <f t="shared" si="33"/>
        <v/>
      </c>
      <c r="R257" s="4" t="str">
        <f t="shared" si="34"/>
        <v/>
      </c>
      <c r="S257" s="4">
        <f t="shared" si="28"/>
        <v>7.1500000000000008E-2</v>
      </c>
    </row>
    <row r="258" spans="1:19" x14ac:dyDescent="0.2">
      <c r="A258" s="8" t="str">
        <f>+'Combined Rate'!A272</f>
        <v>Mapleton</v>
      </c>
      <c r="B258" s="8" t="str">
        <f>+'Combined Rate'!C272</f>
        <v>25-073</v>
      </c>
      <c r="C258" s="3" t="str">
        <f t="shared" si="29"/>
        <v>25-000</v>
      </c>
      <c r="D258" s="14">
        <f>+'Combined Rate'!E272</f>
        <v>4.8500000000000001E-2</v>
      </c>
      <c r="E258" s="14">
        <f>+'Combined Rate'!G272</f>
        <v>0.01</v>
      </c>
      <c r="F258" s="14">
        <f>+'Combined Rate'!I272</f>
        <v>2.5000000000000001E-3</v>
      </c>
      <c r="G258" s="14">
        <f>+'Combined Rate'!R272</f>
        <v>0</v>
      </c>
      <c r="H258" s="14">
        <f>+'Combined Rate'!S272</f>
        <v>0</v>
      </c>
      <c r="I258" s="14">
        <f>+'Combined Rate'!M272</f>
        <v>0</v>
      </c>
      <c r="J258" s="14">
        <f>+'Combined Rate'!H272</f>
        <v>2.5000000000000001E-3</v>
      </c>
      <c r="K258" s="14">
        <f>+'Combined Rate'!T272</f>
        <v>0</v>
      </c>
      <c r="L258" s="14">
        <f>+'Combined Rate'!W272</f>
        <v>0</v>
      </c>
      <c r="M258" s="14">
        <f>+'Combined Rate'!X272</f>
        <v>7.1500000000000008E-2</v>
      </c>
      <c r="N258" s="4">
        <f t="shared" si="30"/>
        <v>0</v>
      </c>
      <c r="O258" s="3" t="str">
        <f t="shared" si="31"/>
        <v>25</v>
      </c>
      <c r="P258" s="3" t="str">
        <f t="shared" si="32"/>
        <v/>
      </c>
      <c r="Q258" s="3" t="str">
        <f t="shared" si="33"/>
        <v/>
      </c>
      <c r="R258" s="4" t="str">
        <f t="shared" si="34"/>
        <v/>
      </c>
      <c r="S258" s="4">
        <f t="shared" si="28"/>
        <v>7.1500000000000008E-2</v>
      </c>
    </row>
    <row r="259" spans="1:19" x14ac:dyDescent="0.2">
      <c r="A259" s="8" t="str">
        <f>+'Combined Rate'!A273</f>
        <v>Orem</v>
      </c>
      <c r="B259" s="8" t="str">
        <f>+'Combined Rate'!C273</f>
        <v>25-083</v>
      </c>
      <c r="C259" s="3" t="str">
        <f t="shared" si="29"/>
        <v>25-083</v>
      </c>
      <c r="D259" s="14">
        <f>+'Combined Rate'!E273</f>
        <v>4.8500000000000001E-2</v>
      </c>
      <c r="E259" s="14">
        <f>+'Combined Rate'!G273</f>
        <v>0.01</v>
      </c>
      <c r="F259" s="14">
        <f>+'Combined Rate'!I273</f>
        <v>2.5000000000000001E-3</v>
      </c>
      <c r="G259" s="14">
        <f>+'Combined Rate'!R273</f>
        <v>0</v>
      </c>
      <c r="H259" s="14">
        <f>+'Combined Rate'!S273</f>
        <v>1E-3</v>
      </c>
      <c r="I259" s="14">
        <f>+'Combined Rate'!M273</f>
        <v>0</v>
      </c>
      <c r="J259" s="14">
        <f>+'Combined Rate'!H273</f>
        <v>2.5000000000000001E-3</v>
      </c>
      <c r="K259" s="14">
        <f>+'Combined Rate'!T273</f>
        <v>0</v>
      </c>
      <c r="L259" s="14">
        <f>+'Combined Rate'!W273</f>
        <v>0</v>
      </c>
      <c r="M259" s="14">
        <f>+'Combined Rate'!X273</f>
        <v>7.2500000000000009E-2</v>
      </c>
      <c r="N259" s="4">
        <f t="shared" si="30"/>
        <v>0</v>
      </c>
      <c r="O259" s="3" t="str">
        <f t="shared" si="31"/>
        <v>25</v>
      </c>
      <c r="P259" s="3" t="str">
        <f t="shared" si="32"/>
        <v/>
      </c>
      <c r="Q259" s="3" t="str">
        <f t="shared" si="33"/>
        <v/>
      </c>
      <c r="R259" s="4" t="str">
        <f t="shared" si="34"/>
        <v/>
      </c>
      <c r="S259" s="4">
        <f t="shared" si="28"/>
        <v>7.1500000000000008E-2</v>
      </c>
    </row>
    <row r="260" spans="1:19" x14ac:dyDescent="0.2">
      <c r="A260" s="8" t="str">
        <f>+'Combined Rate'!A274</f>
        <v>Payson</v>
      </c>
      <c r="B260" s="8" t="str">
        <f>+'Combined Rate'!C274</f>
        <v>25-085</v>
      </c>
      <c r="C260" s="3" t="str">
        <f t="shared" si="29"/>
        <v>25-085</v>
      </c>
      <c r="D260" s="14">
        <f>+'Combined Rate'!E274</f>
        <v>4.8500000000000001E-2</v>
      </c>
      <c r="E260" s="14">
        <f>+'Combined Rate'!G274</f>
        <v>0.01</v>
      </c>
      <c r="F260" s="14">
        <f>+'Combined Rate'!I274</f>
        <v>2.5000000000000001E-3</v>
      </c>
      <c r="G260" s="14">
        <f>+'Combined Rate'!R274</f>
        <v>0</v>
      </c>
      <c r="H260" s="14">
        <f>+'Combined Rate'!S274</f>
        <v>1E-3</v>
      </c>
      <c r="I260" s="14">
        <f>+'Combined Rate'!M274</f>
        <v>0</v>
      </c>
      <c r="J260" s="14">
        <f>+'Combined Rate'!H274</f>
        <v>2.5000000000000001E-3</v>
      </c>
      <c r="K260" s="14">
        <f>+'Combined Rate'!T274</f>
        <v>0</v>
      </c>
      <c r="L260" s="14">
        <f>+'Combined Rate'!W274</f>
        <v>0</v>
      </c>
      <c r="M260" s="14">
        <f>+'Combined Rate'!X274</f>
        <v>7.2500000000000009E-2</v>
      </c>
      <c r="N260" s="4">
        <f t="shared" si="30"/>
        <v>0</v>
      </c>
      <c r="O260" s="3" t="str">
        <f t="shared" si="31"/>
        <v>25</v>
      </c>
      <c r="P260" s="3" t="str">
        <f t="shared" si="32"/>
        <v/>
      </c>
      <c r="Q260" s="3" t="str">
        <f t="shared" si="33"/>
        <v/>
      </c>
      <c r="R260" s="4" t="str">
        <f t="shared" si="34"/>
        <v/>
      </c>
      <c r="S260" s="4">
        <f t="shared" si="28"/>
        <v>7.1500000000000008E-2</v>
      </c>
    </row>
    <row r="261" spans="1:19" x14ac:dyDescent="0.2">
      <c r="A261" s="8" t="str">
        <f>+'Combined Rate'!A275</f>
        <v>Pleasant Grove</v>
      </c>
      <c r="B261" s="8" t="str">
        <f>+'Combined Rate'!C275</f>
        <v>25-088</v>
      </c>
      <c r="C261" s="3" t="str">
        <f t="shared" si="29"/>
        <v>25-088</v>
      </c>
      <c r="D261" s="14">
        <f>+'Combined Rate'!E275</f>
        <v>4.8500000000000001E-2</v>
      </c>
      <c r="E261" s="14">
        <f>+'Combined Rate'!G275</f>
        <v>0.01</v>
      </c>
      <c r="F261" s="14">
        <f>+'Combined Rate'!I275</f>
        <v>2.5000000000000001E-3</v>
      </c>
      <c r="G261" s="14">
        <f>+'Combined Rate'!R275</f>
        <v>0</v>
      </c>
      <c r="H261" s="14">
        <f>+'Combined Rate'!S275</f>
        <v>1E-3</v>
      </c>
      <c r="I261" s="14">
        <f>+'Combined Rate'!M275</f>
        <v>0</v>
      </c>
      <c r="J261" s="14">
        <f>+'Combined Rate'!H275</f>
        <v>2.5000000000000001E-3</v>
      </c>
      <c r="K261" s="14">
        <f>+'Combined Rate'!T275</f>
        <v>0</v>
      </c>
      <c r="L261" s="14">
        <f>+'Combined Rate'!W275</f>
        <v>0</v>
      </c>
      <c r="M261" s="14">
        <f>+'Combined Rate'!X275</f>
        <v>7.2500000000000009E-2</v>
      </c>
      <c r="N261" s="4">
        <f t="shared" si="30"/>
        <v>0</v>
      </c>
      <c r="O261" s="3" t="str">
        <f t="shared" si="31"/>
        <v>25</v>
      </c>
      <c r="P261" s="3" t="str">
        <f t="shared" si="32"/>
        <v/>
      </c>
      <c r="Q261" s="3" t="str">
        <f t="shared" si="33"/>
        <v/>
      </c>
      <c r="R261" s="4" t="str">
        <f t="shared" si="34"/>
        <v/>
      </c>
      <c r="S261" s="4">
        <f t="shared" si="28"/>
        <v>7.1500000000000008E-2</v>
      </c>
    </row>
    <row r="262" spans="1:19" x14ac:dyDescent="0.2">
      <c r="A262" s="8" t="str">
        <f>+'Combined Rate'!A276</f>
        <v>Provo</v>
      </c>
      <c r="B262" s="8" t="str">
        <f>+'Combined Rate'!C276</f>
        <v>25-090</v>
      </c>
      <c r="C262" s="3" t="str">
        <f t="shared" si="29"/>
        <v>25-090</v>
      </c>
      <c r="D262" s="14">
        <f>+'Combined Rate'!E276</f>
        <v>4.8500000000000001E-2</v>
      </c>
      <c r="E262" s="14">
        <f>+'Combined Rate'!G276</f>
        <v>0.01</v>
      </c>
      <c r="F262" s="14">
        <f>+'Combined Rate'!I276</f>
        <v>2.5000000000000001E-3</v>
      </c>
      <c r="G262" s="14">
        <f>+'Combined Rate'!R276</f>
        <v>0</v>
      </c>
      <c r="H262" s="14">
        <f>+'Combined Rate'!S276</f>
        <v>1E-3</v>
      </c>
      <c r="I262" s="14">
        <f>+'Combined Rate'!M276</f>
        <v>0</v>
      </c>
      <c r="J262" s="14">
        <f>+'Combined Rate'!H276</f>
        <v>2.5000000000000001E-3</v>
      </c>
      <c r="K262" s="14">
        <f>+'Combined Rate'!T276</f>
        <v>0</v>
      </c>
      <c r="L262" s="14">
        <f>+'Combined Rate'!W276</f>
        <v>0</v>
      </c>
      <c r="M262" s="14">
        <f>+'Combined Rate'!X276</f>
        <v>7.2500000000000009E-2</v>
      </c>
      <c r="N262" s="4">
        <f t="shared" si="30"/>
        <v>0</v>
      </c>
      <c r="O262" s="3" t="str">
        <f t="shared" si="31"/>
        <v>25</v>
      </c>
      <c r="P262" s="3" t="str">
        <f t="shared" si="32"/>
        <v/>
      </c>
      <c r="Q262" s="3" t="str">
        <f t="shared" si="33"/>
        <v/>
      </c>
      <c r="R262" s="4" t="str">
        <f t="shared" si="34"/>
        <v/>
      </c>
      <c r="S262" s="4">
        <f t="shared" si="28"/>
        <v>7.1500000000000008E-2</v>
      </c>
    </row>
    <row r="263" spans="1:19" x14ac:dyDescent="0.2">
      <c r="A263" s="8" t="str">
        <f>+'Combined Rate'!A277</f>
        <v>Salem</v>
      </c>
      <c r="B263" s="8" t="str">
        <f>+'Combined Rate'!C277</f>
        <v>25-096</v>
      </c>
      <c r="C263" s="3" t="str">
        <f t="shared" si="29"/>
        <v>25-000</v>
      </c>
      <c r="D263" s="14">
        <f>+'Combined Rate'!E277</f>
        <v>4.8500000000000001E-2</v>
      </c>
      <c r="E263" s="14">
        <f>+'Combined Rate'!G277</f>
        <v>0.01</v>
      </c>
      <c r="F263" s="14">
        <f>+'Combined Rate'!I277</f>
        <v>2.5000000000000001E-3</v>
      </c>
      <c r="G263" s="14">
        <f>+'Combined Rate'!R277</f>
        <v>0</v>
      </c>
      <c r="H263" s="14">
        <f>+'Combined Rate'!S277</f>
        <v>0</v>
      </c>
      <c r="I263" s="14">
        <f>+'Combined Rate'!M277</f>
        <v>0</v>
      </c>
      <c r="J263" s="14">
        <f>+'Combined Rate'!H277</f>
        <v>2.5000000000000001E-3</v>
      </c>
      <c r="K263" s="14">
        <f>+'Combined Rate'!T277</f>
        <v>0</v>
      </c>
      <c r="L263" s="14">
        <f>+'Combined Rate'!W277</f>
        <v>0</v>
      </c>
      <c r="M263" s="14">
        <f>+'Combined Rate'!X277</f>
        <v>7.1500000000000008E-2</v>
      </c>
      <c r="N263" s="4">
        <f t="shared" si="30"/>
        <v>0</v>
      </c>
      <c r="O263" s="3" t="str">
        <f t="shared" si="31"/>
        <v>25</v>
      </c>
      <c r="P263" s="3" t="str">
        <f t="shared" si="32"/>
        <v/>
      </c>
      <c r="Q263" s="3" t="str">
        <f t="shared" si="33"/>
        <v/>
      </c>
      <c r="R263" s="4" t="str">
        <f t="shared" si="34"/>
        <v/>
      </c>
      <c r="S263" s="4">
        <f t="shared" si="28"/>
        <v>7.1500000000000008E-2</v>
      </c>
    </row>
    <row r="264" spans="1:19" x14ac:dyDescent="0.2">
      <c r="A264" s="8" t="str">
        <f>+'Combined Rate'!A278</f>
        <v>Santaquin</v>
      </c>
      <c r="B264" s="8" t="str">
        <f>+'Combined Rate'!C278</f>
        <v>25-097</v>
      </c>
      <c r="C264" s="3" t="str">
        <f t="shared" si="29"/>
        <v>25-097</v>
      </c>
      <c r="D264" s="14">
        <f>+'Combined Rate'!E278</f>
        <v>4.8500000000000001E-2</v>
      </c>
      <c r="E264" s="14">
        <f>+'Combined Rate'!G278</f>
        <v>0.01</v>
      </c>
      <c r="F264" s="14">
        <f>+'Combined Rate'!I278</f>
        <v>2.5000000000000001E-3</v>
      </c>
      <c r="G264" s="14">
        <f>+'Combined Rate'!R278</f>
        <v>0</v>
      </c>
      <c r="H264" s="14">
        <f>+'Combined Rate'!S278</f>
        <v>1E-3</v>
      </c>
      <c r="I264" s="14">
        <f>+'Combined Rate'!M278</f>
        <v>0</v>
      </c>
      <c r="J264" s="14">
        <f>+'Combined Rate'!H278</f>
        <v>2.5000000000000001E-3</v>
      </c>
      <c r="K264" s="14">
        <f>+'Combined Rate'!T278</f>
        <v>0</v>
      </c>
      <c r="L264" s="14">
        <f>+'Combined Rate'!W278</f>
        <v>0</v>
      </c>
      <c r="M264" s="14">
        <f>+'Combined Rate'!X278</f>
        <v>7.2500000000000009E-2</v>
      </c>
      <c r="N264" s="4">
        <f t="shared" si="30"/>
        <v>0</v>
      </c>
      <c r="O264" s="3" t="str">
        <f t="shared" si="31"/>
        <v>25</v>
      </c>
      <c r="P264" s="3" t="str">
        <f t="shared" si="32"/>
        <v/>
      </c>
      <c r="Q264" s="3" t="str">
        <f t="shared" si="33"/>
        <v/>
      </c>
      <c r="R264" s="4" t="str">
        <f t="shared" si="34"/>
        <v/>
      </c>
      <c r="S264" s="4">
        <f t="shared" si="28"/>
        <v>7.1500000000000008E-2</v>
      </c>
    </row>
    <row r="265" spans="1:19" x14ac:dyDescent="0.2">
      <c r="A265" s="8" t="str">
        <f>+'Combined Rate'!A279</f>
        <v>Saratoga Springs</v>
      </c>
      <c r="B265" s="8" t="str">
        <f>+'Combined Rate'!C279</f>
        <v>25-098</v>
      </c>
      <c r="C265" s="3" t="str">
        <f t="shared" si="29"/>
        <v>25-000</v>
      </c>
      <c r="D265" s="14">
        <f>+'Combined Rate'!E279</f>
        <v>4.8500000000000001E-2</v>
      </c>
      <c r="E265" s="14">
        <f>+'Combined Rate'!G279</f>
        <v>0.01</v>
      </c>
      <c r="F265" s="14">
        <f>+'Combined Rate'!I279</f>
        <v>2.5000000000000001E-3</v>
      </c>
      <c r="G265" s="14">
        <f>+'Combined Rate'!R279</f>
        <v>0</v>
      </c>
      <c r="H265" s="14">
        <f>+'Combined Rate'!S279</f>
        <v>0</v>
      </c>
      <c r="I265" s="14">
        <f>+'Combined Rate'!M279</f>
        <v>0</v>
      </c>
      <c r="J265" s="14">
        <f>+'Combined Rate'!H279</f>
        <v>2.5000000000000001E-3</v>
      </c>
      <c r="K265" s="14">
        <f>+'Combined Rate'!T279</f>
        <v>0</v>
      </c>
      <c r="L265" s="14">
        <f>+'Combined Rate'!W279</f>
        <v>0</v>
      </c>
      <c r="M265" s="14">
        <f>+'Combined Rate'!X279</f>
        <v>7.1500000000000008E-2</v>
      </c>
      <c r="N265" s="4">
        <f t="shared" si="30"/>
        <v>0</v>
      </c>
      <c r="O265" s="3" t="str">
        <f t="shared" si="31"/>
        <v>25</v>
      </c>
      <c r="P265" s="3" t="str">
        <f t="shared" si="32"/>
        <v/>
      </c>
      <c r="Q265" s="3" t="str">
        <f t="shared" si="33"/>
        <v/>
      </c>
      <c r="R265" s="4" t="str">
        <f t="shared" si="34"/>
        <v/>
      </c>
      <c r="S265" s="4">
        <f t="shared" ref="S265:S328" si="42">INDEX($P$4:$R$326,MATCH(O265,$P$4:$P$326,0),3)</f>
        <v>7.1500000000000008E-2</v>
      </c>
    </row>
    <row r="266" spans="1:19" x14ac:dyDescent="0.2">
      <c r="A266" s="8" t="str">
        <f>+'Combined Rate'!A280</f>
        <v>Highland</v>
      </c>
      <c r="B266" s="8" t="str">
        <f>+'Combined Rate'!C280</f>
        <v>25-099</v>
      </c>
      <c r="C266" s="3" t="str">
        <f t="shared" si="29"/>
        <v>25-000</v>
      </c>
      <c r="D266" s="14">
        <f>+'Combined Rate'!E280</f>
        <v>4.8500000000000001E-2</v>
      </c>
      <c r="E266" s="14">
        <f>+'Combined Rate'!G280</f>
        <v>0.01</v>
      </c>
      <c r="F266" s="14">
        <f>+'Combined Rate'!I280</f>
        <v>2.5000000000000001E-3</v>
      </c>
      <c r="G266" s="14">
        <f>+'Combined Rate'!R280</f>
        <v>0</v>
      </c>
      <c r="H266" s="14">
        <f>+'Combined Rate'!S280</f>
        <v>0</v>
      </c>
      <c r="I266" s="14">
        <f>+'Combined Rate'!M280</f>
        <v>0</v>
      </c>
      <c r="J266" s="14">
        <f>+'Combined Rate'!H280</f>
        <v>2.5000000000000001E-3</v>
      </c>
      <c r="K266" s="14">
        <f>+'Combined Rate'!T280</f>
        <v>0</v>
      </c>
      <c r="L266" s="14">
        <f>+'Combined Rate'!W280</f>
        <v>0</v>
      </c>
      <c r="M266" s="14">
        <f>+'Combined Rate'!X280</f>
        <v>7.1500000000000008E-2</v>
      </c>
      <c r="N266" s="4">
        <f t="shared" si="30"/>
        <v>0</v>
      </c>
      <c r="O266" s="3" t="str">
        <f t="shared" si="31"/>
        <v>25</v>
      </c>
      <c r="P266" s="3" t="str">
        <f t="shared" si="32"/>
        <v/>
      </c>
      <c r="Q266" s="3" t="str">
        <f t="shared" si="33"/>
        <v/>
      </c>
      <c r="R266" s="4" t="str">
        <f t="shared" si="34"/>
        <v/>
      </c>
      <c r="S266" s="4">
        <f t="shared" si="42"/>
        <v>7.1500000000000008E-2</v>
      </c>
    </row>
    <row r="267" spans="1:19" x14ac:dyDescent="0.2">
      <c r="A267" s="8" t="str">
        <f>+'Combined Rate'!A281</f>
        <v>Spanish Fork</v>
      </c>
      <c r="B267" s="8" t="str">
        <f>+'Combined Rate'!C281</f>
        <v>25-103</v>
      </c>
      <c r="C267" s="3" t="str">
        <f t="shared" si="29"/>
        <v>25-103</v>
      </c>
      <c r="D267" s="14">
        <f>+'Combined Rate'!E281</f>
        <v>4.8500000000000001E-2</v>
      </c>
      <c r="E267" s="14">
        <f>+'Combined Rate'!G281</f>
        <v>0.01</v>
      </c>
      <c r="F267" s="14">
        <f>+'Combined Rate'!I281</f>
        <v>2.5000000000000001E-3</v>
      </c>
      <c r="G267" s="14">
        <f>+'Combined Rate'!R281</f>
        <v>0</v>
      </c>
      <c r="H267" s="14">
        <f>+'Combined Rate'!S281</f>
        <v>1E-3</v>
      </c>
      <c r="I267" s="14">
        <f>+'Combined Rate'!M281</f>
        <v>0</v>
      </c>
      <c r="J267" s="14">
        <f>+'Combined Rate'!H281</f>
        <v>2.5000000000000001E-3</v>
      </c>
      <c r="K267" s="14">
        <f>+'Combined Rate'!T281</f>
        <v>0</v>
      </c>
      <c r="L267" s="14">
        <f>+'Combined Rate'!W281</f>
        <v>0</v>
      </c>
      <c r="M267" s="14">
        <f>+'Combined Rate'!X281</f>
        <v>7.2500000000000009E-2</v>
      </c>
      <c r="N267" s="4">
        <f t="shared" si="30"/>
        <v>0</v>
      </c>
      <c r="O267" s="3" t="str">
        <f t="shared" si="31"/>
        <v>25</v>
      </c>
      <c r="P267" s="3" t="str">
        <f t="shared" si="32"/>
        <v/>
      </c>
      <c r="Q267" s="3" t="str">
        <f t="shared" si="33"/>
        <v/>
      </c>
      <c r="R267" s="4" t="str">
        <f t="shared" si="34"/>
        <v/>
      </c>
      <c r="S267" s="4">
        <f t="shared" si="42"/>
        <v>7.1500000000000008E-2</v>
      </c>
    </row>
    <row r="268" spans="1:19" x14ac:dyDescent="0.2">
      <c r="A268" s="8" t="str">
        <f>+'Combined Rate'!A282</f>
        <v>Springville</v>
      </c>
      <c r="B268" s="8" t="str">
        <f>+'Combined Rate'!C282</f>
        <v>25-106</v>
      </c>
      <c r="C268" s="3" t="str">
        <f t="shared" si="29"/>
        <v>25-000</v>
      </c>
      <c r="D268" s="14">
        <f>+'Combined Rate'!E282</f>
        <v>4.8500000000000001E-2</v>
      </c>
      <c r="E268" s="14">
        <f>+'Combined Rate'!G282</f>
        <v>0.01</v>
      </c>
      <c r="F268" s="14">
        <f>+'Combined Rate'!I282</f>
        <v>2.5000000000000001E-3</v>
      </c>
      <c r="G268" s="14">
        <f>+'Combined Rate'!R282</f>
        <v>0</v>
      </c>
      <c r="H268" s="14">
        <f>+'Combined Rate'!S282</f>
        <v>0</v>
      </c>
      <c r="I268" s="14">
        <f>+'Combined Rate'!M282</f>
        <v>0</v>
      </c>
      <c r="J268" s="14">
        <f>+'Combined Rate'!H282</f>
        <v>2.5000000000000001E-3</v>
      </c>
      <c r="K268" s="14">
        <f>+'Combined Rate'!T282</f>
        <v>0</v>
      </c>
      <c r="L268" s="14">
        <f>+'Combined Rate'!W282</f>
        <v>0</v>
      </c>
      <c r="M268" s="14">
        <f>+'Combined Rate'!X282</f>
        <v>7.1500000000000008E-2</v>
      </c>
      <c r="N268" s="4">
        <f t="shared" si="30"/>
        <v>0</v>
      </c>
      <c r="O268" s="3" t="str">
        <f t="shared" si="31"/>
        <v>25</v>
      </c>
      <c r="P268" s="3" t="str">
        <f t="shared" si="32"/>
        <v/>
      </c>
      <c r="Q268" s="3" t="str">
        <f t="shared" si="33"/>
        <v/>
      </c>
      <c r="R268" s="4" t="str">
        <f t="shared" si="34"/>
        <v/>
      </c>
      <c r="S268" s="4">
        <f t="shared" si="42"/>
        <v>7.1500000000000008E-2</v>
      </c>
    </row>
    <row r="269" spans="1:19" x14ac:dyDescent="0.2">
      <c r="A269" s="8" t="str">
        <f>+'Combined Rate'!A283</f>
        <v>Vineyard</v>
      </c>
      <c r="B269" s="8" t="str">
        <f>+'Combined Rate'!C283</f>
        <v>25-117</v>
      </c>
      <c r="C269" s="3" t="str">
        <f t="shared" si="29"/>
        <v>25-117</v>
      </c>
      <c r="D269" s="14">
        <f>+'Combined Rate'!E283</f>
        <v>4.8500000000000001E-2</v>
      </c>
      <c r="E269" s="14">
        <f>+'Combined Rate'!G283</f>
        <v>0.01</v>
      </c>
      <c r="F269" s="14">
        <f>+'Combined Rate'!I283</f>
        <v>2.5000000000000001E-3</v>
      </c>
      <c r="G269" s="14">
        <f>+'Combined Rate'!R283</f>
        <v>0</v>
      </c>
      <c r="H269" s="14">
        <f>+'Combined Rate'!S283</f>
        <v>1E-3</v>
      </c>
      <c r="I269" s="14">
        <f>+'Combined Rate'!M283</f>
        <v>0</v>
      </c>
      <c r="J269" s="14">
        <f>+'Combined Rate'!H283</f>
        <v>2.5000000000000001E-3</v>
      </c>
      <c r="K269" s="14">
        <f>+'Combined Rate'!T283</f>
        <v>0</v>
      </c>
      <c r="L269" s="14">
        <f>+'Combined Rate'!W283</f>
        <v>0</v>
      </c>
      <c r="M269" s="14">
        <f>+'Combined Rate'!X283</f>
        <v>7.2500000000000009E-2</v>
      </c>
      <c r="N269" s="4">
        <f t="shared" si="30"/>
        <v>0</v>
      </c>
      <c r="O269" s="3" t="str">
        <f t="shared" si="31"/>
        <v>25</v>
      </c>
      <c r="P269" s="3" t="str">
        <f t="shared" si="32"/>
        <v/>
      </c>
      <c r="Q269" s="3" t="str">
        <f t="shared" si="33"/>
        <v/>
      </c>
      <c r="R269" s="4" t="str">
        <f t="shared" si="34"/>
        <v/>
      </c>
      <c r="S269" s="4">
        <f t="shared" si="42"/>
        <v>7.1500000000000008E-2</v>
      </c>
    </row>
    <row r="270" spans="1:19" x14ac:dyDescent="0.2">
      <c r="A270" s="8" t="str">
        <f>+'Combined Rate'!A284</f>
        <v>Cedar Hills</v>
      </c>
      <c r="B270" s="8" t="str">
        <f>+'Combined Rate'!C284</f>
        <v>25-123</v>
      </c>
      <c r="C270" s="3" t="str">
        <f t="shared" si="29"/>
        <v>25-123</v>
      </c>
      <c r="D270" s="14">
        <f>+'Combined Rate'!E284</f>
        <v>4.8500000000000001E-2</v>
      </c>
      <c r="E270" s="14">
        <f>+'Combined Rate'!G284</f>
        <v>0.01</v>
      </c>
      <c r="F270" s="14">
        <f>+'Combined Rate'!I284</f>
        <v>2.5000000000000001E-3</v>
      </c>
      <c r="G270" s="14">
        <f>+'Combined Rate'!R284</f>
        <v>0</v>
      </c>
      <c r="H270" s="14">
        <f>+'Combined Rate'!S284</f>
        <v>1E-3</v>
      </c>
      <c r="I270" s="14">
        <f>+'Combined Rate'!M284</f>
        <v>0</v>
      </c>
      <c r="J270" s="14">
        <f>+'Combined Rate'!H284</f>
        <v>2.5000000000000001E-3</v>
      </c>
      <c r="K270" s="14">
        <f>+'Combined Rate'!T284</f>
        <v>0</v>
      </c>
      <c r="L270" s="14">
        <f>+'Combined Rate'!W284</f>
        <v>0</v>
      </c>
      <c r="M270" s="14">
        <f>+'Combined Rate'!X284</f>
        <v>7.2500000000000009E-2</v>
      </c>
      <c r="N270" s="4">
        <f t="shared" si="30"/>
        <v>0</v>
      </c>
      <c r="O270" s="3" t="str">
        <f t="shared" si="31"/>
        <v>25</v>
      </c>
      <c r="P270" s="3" t="str">
        <f t="shared" si="32"/>
        <v/>
      </c>
      <c r="Q270" s="3" t="str">
        <f t="shared" si="33"/>
        <v/>
      </c>
      <c r="R270" s="4" t="str">
        <f t="shared" si="34"/>
        <v/>
      </c>
      <c r="S270" s="4">
        <f t="shared" si="42"/>
        <v>7.1500000000000008E-2</v>
      </c>
    </row>
    <row r="271" spans="1:19" x14ac:dyDescent="0.2">
      <c r="A271" s="8" t="str">
        <f>+'Combined Rate'!A285</f>
        <v>Elk Ridge</v>
      </c>
      <c r="B271" s="8" t="str">
        <f>+'Combined Rate'!C285</f>
        <v>25-124</v>
      </c>
      <c r="C271" s="3" t="str">
        <f t="shared" si="29"/>
        <v>25-000</v>
      </c>
      <c r="D271" s="14">
        <f>+'Combined Rate'!E285</f>
        <v>4.8500000000000001E-2</v>
      </c>
      <c r="E271" s="14">
        <f>+'Combined Rate'!G285</f>
        <v>0.01</v>
      </c>
      <c r="F271" s="14">
        <f>+'Combined Rate'!I285</f>
        <v>2.5000000000000001E-3</v>
      </c>
      <c r="G271" s="14">
        <f>+'Combined Rate'!R285</f>
        <v>0</v>
      </c>
      <c r="H271" s="14">
        <f>+'Combined Rate'!S285</f>
        <v>0</v>
      </c>
      <c r="I271" s="14">
        <f>+'Combined Rate'!M285</f>
        <v>0</v>
      </c>
      <c r="J271" s="14">
        <f>+'Combined Rate'!H285</f>
        <v>2.5000000000000001E-3</v>
      </c>
      <c r="K271" s="14">
        <f>+'Combined Rate'!T285</f>
        <v>0</v>
      </c>
      <c r="L271" s="14">
        <f>+'Combined Rate'!W285</f>
        <v>0</v>
      </c>
      <c r="M271" s="14">
        <f>+'Combined Rate'!X285</f>
        <v>7.1500000000000008E-2</v>
      </c>
      <c r="N271" s="4">
        <f t="shared" si="30"/>
        <v>0</v>
      </c>
      <c r="O271" s="3" t="str">
        <f t="shared" si="31"/>
        <v>25</v>
      </c>
      <c r="P271" s="3" t="str">
        <f t="shared" si="32"/>
        <v/>
      </c>
      <c r="Q271" s="3" t="str">
        <f t="shared" si="33"/>
        <v/>
      </c>
      <c r="R271" s="4" t="str">
        <f t="shared" si="34"/>
        <v/>
      </c>
      <c r="S271" s="4">
        <f t="shared" si="42"/>
        <v>7.1500000000000008E-2</v>
      </c>
    </row>
    <row r="272" spans="1:19" x14ac:dyDescent="0.2">
      <c r="A272" s="8" t="str">
        <f>+'Combined Rate'!A286</f>
        <v>Woodland Hills</v>
      </c>
      <c r="B272" s="8" t="str">
        <f>+'Combined Rate'!C286</f>
        <v>25-125</v>
      </c>
      <c r="C272" s="3" t="str">
        <f>IF(M272=S272,LEFT(B272,3)&amp;"000",B272)</f>
        <v>25-000</v>
      </c>
      <c r="D272" s="14">
        <f>+'Combined Rate'!E286</f>
        <v>4.8500000000000001E-2</v>
      </c>
      <c r="E272" s="14">
        <f>+'Combined Rate'!G286</f>
        <v>0.01</v>
      </c>
      <c r="F272" s="14">
        <f>+'Combined Rate'!I286</f>
        <v>2.5000000000000001E-3</v>
      </c>
      <c r="G272" s="14">
        <f>+'Combined Rate'!R286</f>
        <v>0</v>
      </c>
      <c r="H272" s="14">
        <f>+'Combined Rate'!S286</f>
        <v>0</v>
      </c>
      <c r="I272" s="14">
        <f>+'Combined Rate'!M286</f>
        <v>0</v>
      </c>
      <c r="J272" s="14">
        <f>+'Combined Rate'!H286</f>
        <v>2.5000000000000001E-3</v>
      </c>
      <c r="K272" s="14">
        <f>+'Combined Rate'!T286</f>
        <v>0</v>
      </c>
      <c r="L272" s="14">
        <f>+'Combined Rate'!W286</f>
        <v>0</v>
      </c>
      <c r="M272" s="14">
        <f>+'Combined Rate'!X286</f>
        <v>7.1500000000000008E-2</v>
      </c>
      <c r="N272" s="4">
        <f>IF(RIGHT(B272,3)="000",M272,0)</f>
        <v>0</v>
      </c>
      <c r="O272" s="3" t="str">
        <f>LEFT(B272,2)</f>
        <v>25</v>
      </c>
      <c r="P272" s="3" t="str">
        <f>IF(N272&lt;&gt;0,LEFT(B272,2),"")</f>
        <v/>
      </c>
      <c r="Q272" s="3" t="str">
        <f>IF(N272&lt;&gt;0,A272,"")</f>
        <v/>
      </c>
      <c r="R272" s="4" t="str">
        <f>IF(N272&lt;&gt;0,N272,"")</f>
        <v/>
      </c>
      <c r="S272" s="4">
        <f t="shared" si="42"/>
        <v>7.1500000000000008E-2</v>
      </c>
    </row>
    <row r="273" spans="1:19" x14ac:dyDescent="0.2">
      <c r="A273" s="8" t="str">
        <f>+'Combined Rate'!A287</f>
        <v>Utah Data Center Utah Co</v>
      </c>
      <c r="B273" s="8" t="str">
        <f>+'Combined Rate'!C287</f>
        <v>25-300</v>
      </c>
      <c r="C273" s="3" t="str">
        <f>IF(M273=S273,LEFT(B273,3)&amp;"000",B273)</f>
        <v>25-000</v>
      </c>
      <c r="D273" s="14">
        <f>+'Combined Rate'!E287</f>
        <v>4.8500000000000001E-2</v>
      </c>
      <c r="E273" s="14">
        <f>+'Combined Rate'!G287</f>
        <v>0.01</v>
      </c>
      <c r="F273" s="14">
        <f>+'Combined Rate'!I287</f>
        <v>2.5000000000000001E-3</v>
      </c>
      <c r="G273" s="14">
        <f>+'Combined Rate'!R287</f>
        <v>0</v>
      </c>
      <c r="H273" s="14">
        <f>+'Combined Rate'!S287</f>
        <v>0</v>
      </c>
      <c r="I273" s="14">
        <f>+'Combined Rate'!M287</f>
        <v>0</v>
      </c>
      <c r="J273" s="14">
        <f>+'Combined Rate'!H287</f>
        <v>2.5000000000000001E-3</v>
      </c>
      <c r="K273" s="14">
        <f>+'Combined Rate'!T287</f>
        <v>0</v>
      </c>
      <c r="L273" s="14">
        <f>+'Combined Rate'!W287</f>
        <v>0</v>
      </c>
      <c r="M273" s="14">
        <f>+'Combined Rate'!X287</f>
        <v>7.1500000000000008E-2</v>
      </c>
      <c r="N273" s="4">
        <f>IF(RIGHT(B273,3)="000",M273,0)</f>
        <v>0</v>
      </c>
      <c r="O273" s="3" t="str">
        <f>LEFT(B273,2)</f>
        <v>25</v>
      </c>
      <c r="P273" s="3" t="str">
        <f>IF(N273&lt;&gt;0,LEFT(B273,2),"")</f>
        <v/>
      </c>
      <c r="Q273" s="3" t="str">
        <f>IF(N273&lt;&gt;0,A273,"")</f>
        <v/>
      </c>
      <c r="R273" s="4" t="str">
        <f>IF(N273&lt;&gt;0,N273,"")</f>
        <v/>
      </c>
      <c r="S273" s="4">
        <f t="shared" si="42"/>
        <v>7.1500000000000008E-2</v>
      </c>
    </row>
    <row r="274" spans="1:19" x14ac:dyDescent="0.2">
      <c r="A274" s="8"/>
      <c r="B274" s="8"/>
      <c r="D274" s="14"/>
      <c r="E274" s="14"/>
      <c r="F274" s="14"/>
      <c r="G274" s="14"/>
      <c r="H274" s="14"/>
      <c r="I274" s="14"/>
      <c r="J274" s="14"/>
      <c r="K274" s="14"/>
      <c r="L274" s="14"/>
      <c r="M274" s="14"/>
      <c r="N274" s="4">
        <f t="shared" si="30"/>
        <v>0</v>
      </c>
      <c r="O274" s="3" t="str">
        <f t="shared" si="31"/>
        <v/>
      </c>
      <c r="P274" s="3" t="str">
        <f t="shared" si="32"/>
        <v/>
      </c>
      <c r="Q274" s="3" t="str">
        <f t="shared" si="33"/>
        <v/>
      </c>
      <c r="R274" s="4" t="str">
        <f t="shared" si="34"/>
        <v/>
      </c>
      <c r="S274" s="4" t="str">
        <f t="shared" si="42"/>
        <v/>
      </c>
    </row>
    <row r="275" spans="1:19" x14ac:dyDescent="0.2">
      <c r="A275" s="8" t="str">
        <f>+'Combined Rate'!A289</f>
        <v>Wasatch County</v>
      </c>
      <c r="B275" s="8" t="str">
        <f>+'Combined Rate'!C289</f>
        <v>26-000</v>
      </c>
      <c r="C275" s="3" t="str">
        <f t="shared" ref="C275:C326" si="43">IF(M275=S275,LEFT(B275,3)&amp;"000",B275)</f>
        <v>26-000</v>
      </c>
      <c r="D275" s="14">
        <f>+'Combined Rate'!E289</f>
        <v>4.8500000000000001E-2</v>
      </c>
      <c r="E275" s="14">
        <f>+'Combined Rate'!G289</f>
        <v>0.01</v>
      </c>
      <c r="F275" s="14">
        <f>+'Combined Rate'!I289</f>
        <v>0</v>
      </c>
      <c r="G275" s="14">
        <f>+'Combined Rate'!R289</f>
        <v>0</v>
      </c>
      <c r="H275" s="14">
        <f>+'Combined Rate'!S289</f>
        <v>0</v>
      </c>
      <c r="I275" s="14">
        <f>+'Combined Rate'!M289</f>
        <v>0</v>
      </c>
      <c r="J275" s="14">
        <f>+'Combined Rate'!H289</f>
        <v>2.5000000000000001E-3</v>
      </c>
      <c r="K275" s="14">
        <f>+'Combined Rate'!T289</f>
        <v>0</v>
      </c>
      <c r="L275" s="14">
        <f>+'Combined Rate'!W289</f>
        <v>0</v>
      </c>
      <c r="M275" s="14">
        <f>+'Combined Rate'!X289</f>
        <v>6.1000000000000006E-2</v>
      </c>
      <c r="N275" s="4">
        <f t="shared" ref="N275:N326" si="44">IF(RIGHT(B275,3)="000",M275,0)</f>
        <v>6.1000000000000006E-2</v>
      </c>
      <c r="O275" s="3" t="str">
        <f t="shared" ref="O275:O326" si="45">LEFT(B275,2)</f>
        <v>26</v>
      </c>
      <c r="P275" s="3" t="str">
        <f t="shared" ref="P275:P326" si="46">IF(N275&lt;&gt;0,LEFT(B275,2),"")</f>
        <v>26</v>
      </c>
      <c r="Q275" s="3" t="str">
        <f t="shared" ref="Q275:Q326" si="47">IF(N275&lt;&gt;0,A275,"")</f>
        <v>Wasatch County</v>
      </c>
      <c r="R275" s="4">
        <f t="shared" ref="R275:R326" si="48">IF(N275&lt;&gt;0,N275,"")</f>
        <v>6.1000000000000006E-2</v>
      </c>
      <c r="S275" s="4">
        <f t="shared" si="42"/>
        <v>6.1000000000000006E-2</v>
      </c>
    </row>
    <row r="276" spans="1:19" x14ac:dyDescent="0.2">
      <c r="A276" s="8" t="str">
        <f>+'Combined Rate'!A290</f>
        <v>Charleston</v>
      </c>
      <c r="B276" s="8" t="str">
        <f>+'Combined Rate'!C290</f>
        <v>26-003</v>
      </c>
      <c r="C276" s="3" t="str">
        <f t="shared" si="43"/>
        <v>26-000</v>
      </c>
      <c r="D276" s="14">
        <f>+'Combined Rate'!E290</f>
        <v>4.8500000000000001E-2</v>
      </c>
      <c r="E276" s="14">
        <f>+'Combined Rate'!G290</f>
        <v>0.01</v>
      </c>
      <c r="F276" s="14">
        <f>+'Combined Rate'!I290</f>
        <v>0</v>
      </c>
      <c r="G276" s="14">
        <f>+'Combined Rate'!R290</f>
        <v>0</v>
      </c>
      <c r="H276" s="14">
        <f>+'Combined Rate'!S290</f>
        <v>0</v>
      </c>
      <c r="I276" s="14">
        <f>+'Combined Rate'!M290</f>
        <v>0</v>
      </c>
      <c r="J276" s="14">
        <f>+'Combined Rate'!H290</f>
        <v>2.5000000000000001E-3</v>
      </c>
      <c r="K276" s="14">
        <f>+'Combined Rate'!T290</f>
        <v>0</v>
      </c>
      <c r="L276" s="14">
        <f>+'Combined Rate'!W290</f>
        <v>0</v>
      </c>
      <c r="M276" s="14">
        <f>+'Combined Rate'!X290</f>
        <v>6.1000000000000006E-2</v>
      </c>
      <c r="N276" s="4">
        <f t="shared" si="44"/>
        <v>0</v>
      </c>
      <c r="O276" s="3" t="str">
        <f t="shared" si="45"/>
        <v>26</v>
      </c>
      <c r="P276" s="3" t="str">
        <f t="shared" si="46"/>
        <v/>
      </c>
      <c r="Q276" s="3" t="str">
        <f t="shared" si="47"/>
        <v/>
      </c>
      <c r="R276" s="4" t="str">
        <f t="shared" si="48"/>
        <v/>
      </c>
      <c r="S276" s="4">
        <f t="shared" si="42"/>
        <v>6.1000000000000006E-2</v>
      </c>
    </row>
    <row r="277" spans="1:19" x14ac:dyDescent="0.2">
      <c r="A277" s="8" t="str">
        <f>+'Combined Rate'!A291</f>
        <v>Daniel</v>
      </c>
      <c r="B277" s="8" t="str">
        <f>+'Combined Rate'!C291</f>
        <v>26-005</v>
      </c>
      <c r="C277" s="3" t="str">
        <f>IF(M277=S277,LEFT(B277,3)&amp;"000",B277)</f>
        <v>26-000</v>
      </c>
      <c r="D277" s="14">
        <f>+'Combined Rate'!E291</f>
        <v>4.8500000000000001E-2</v>
      </c>
      <c r="E277" s="14">
        <f>+'Combined Rate'!G291</f>
        <v>0.01</v>
      </c>
      <c r="F277" s="14">
        <f>+'Combined Rate'!I291</f>
        <v>0</v>
      </c>
      <c r="G277" s="14">
        <f>+'Combined Rate'!R291</f>
        <v>0</v>
      </c>
      <c r="H277" s="14">
        <f>+'Combined Rate'!S291</f>
        <v>0</v>
      </c>
      <c r="I277" s="14">
        <f>+'Combined Rate'!M291</f>
        <v>0</v>
      </c>
      <c r="J277" s="14">
        <f>+'Combined Rate'!H291</f>
        <v>2.5000000000000001E-3</v>
      </c>
      <c r="K277" s="14">
        <f>+'Combined Rate'!T291</f>
        <v>0</v>
      </c>
      <c r="L277" s="14">
        <f>+'Combined Rate'!W291</f>
        <v>0</v>
      </c>
      <c r="M277" s="14">
        <f>+'Combined Rate'!X291</f>
        <v>6.1000000000000006E-2</v>
      </c>
      <c r="N277" s="4">
        <f>IF(RIGHT(B277,3)="000",M277,0)</f>
        <v>0</v>
      </c>
      <c r="O277" s="3" t="str">
        <f>LEFT(B277,2)</f>
        <v>26</v>
      </c>
      <c r="P277" s="3" t="str">
        <f>IF(N277&lt;&gt;0,LEFT(B277,2),"")</f>
        <v/>
      </c>
      <c r="Q277" s="3" t="str">
        <f>IF(N277&lt;&gt;0,A277,"")</f>
        <v/>
      </c>
      <c r="R277" s="4" t="str">
        <f>IF(N277&lt;&gt;0,N277,"")</f>
        <v/>
      </c>
      <c r="S277" s="4">
        <f t="shared" si="42"/>
        <v>6.1000000000000006E-2</v>
      </c>
    </row>
    <row r="278" spans="1:19" x14ac:dyDescent="0.2">
      <c r="A278" s="8" t="str">
        <f>+'Combined Rate'!A292</f>
        <v>Heber</v>
      </c>
      <c r="B278" s="8" t="str">
        <f>+'Combined Rate'!C292</f>
        <v>26-008</v>
      </c>
      <c r="C278" s="3" t="str">
        <f t="shared" si="43"/>
        <v>26-008</v>
      </c>
      <c r="D278" s="14">
        <f>+'Combined Rate'!E292</f>
        <v>4.8500000000000001E-2</v>
      </c>
      <c r="E278" s="14">
        <f>+'Combined Rate'!G292</f>
        <v>0.01</v>
      </c>
      <c r="F278" s="14">
        <f>+'Combined Rate'!I292</f>
        <v>0</v>
      </c>
      <c r="G278" s="14">
        <f>+'Combined Rate'!R292</f>
        <v>0</v>
      </c>
      <c r="H278" s="14">
        <f>+'Combined Rate'!S292</f>
        <v>0</v>
      </c>
      <c r="I278" s="14">
        <f>+'Combined Rate'!M292</f>
        <v>3.0000000000000001E-3</v>
      </c>
      <c r="J278" s="14">
        <f>+'Combined Rate'!H292</f>
        <v>2.5000000000000001E-3</v>
      </c>
      <c r="K278" s="14">
        <f>+'Combined Rate'!T292</f>
        <v>0</v>
      </c>
      <c r="L278" s="14">
        <f>+'Combined Rate'!W292</f>
        <v>0</v>
      </c>
      <c r="M278" s="14">
        <f>+'Combined Rate'!X292</f>
        <v>6.4000000000000001E-2</v>
      </c>
      <c r="N278" s="4">
        <f t="shared" si="44"/>
        <v>0</v>
      </c>
      <c r="O278" s="3" t="str">
        <f t="shared" si="45"/>
        <v>26</v>
      </c>
      <c r="P278" s="3" t="str">
        <f t="shared" si="46"/>
        <v/>
      </c>
      <c r="Q278" s="3" t="str">
        <f t="shared" si="47"/>
        <v/>
      </c>
      <c r="R278" s="4" t="str">
        <f t="shared" si="48"/>
        <v/>
      </c>
      <c r="S278" s="4">
        <f t="shared" si="42"/>
        <v>6.1000000000000006E-2</v>
      </c>
    </row>
    <row r="279" spans="1:19" x14ac:dyDescent="0.2">
      <c r="A279" s="8" t="str">
        <f>+'Combined Rate'!A293</f>
        <v>Independence</v>
      </c>
      <c r="B279" s="8" t="str">
        <f>+'Combined Rate'!C293</f>
        <v>26-009</v>
      </c>
      <c r="C279" s="3" t="str">
        <f>IF(M279=S279,LEFT(B279,3)&amp;"000",B279)</f>
        <v>26-009</v>
      </c>
      <c r="D279" s="14">
        <f>+'Combined Rate'!E293</f>
        <v>4.8500000000000001E-2</v>
      </c>
      <c r="E279" s="14">
        <f>+'Combined Rate'!G293</f>
        <v>0.01</v>
      </c>
      <c r="F279" s="14">
        <f>+'Combined Rate'!I293</f>
        <v>0</v>
      </c>
      <c r="G279" s="14">
        <f>+'Combined Rate'!R293</f>
        <v>0</v>
      </c>
      <c r="H279" s="14">
        <f>+'Combined Rate'!S293</f>
        <v>0</v>
      </c>
      <c r="I279" s="14">
        <f>+'Combined Rate'!M293</f>
        <v>0</v>
      </c>
      <c r="J279" s="14">
        <f>+'Combined Rate'!H293</f>
        <v>2.5000000000000001E-3</v>
      </c>
      <c r="K279" s="14">
        <f>+'Combined Rate'!T293</f>
        <v>0</v>
      </c>
      <c r="L279" s="14">
        <f>+'Combined Rate'!W293</f>
        <v>0</v>
      </c>
      <c r="M279" s="14">
        <f>+'Combined Rate'!X293</f>
        <v>7.2000000000000008E-2</v>
      </c>
      <c r="N279" s="4">
        <f>IF(RIGHT(B279,3)="000",M279,0)</f>
        <v>0</v>
      </c>
      <c r="O279" s="3" t="str">
        <f>LEFT(B279,2)</f>
        <v>26</v>
      </c>
      <c r="R279" s="4"/>
      <c r="S279" s="4">
        <f t="shared" si="42"/>
        <v>6.1000000000000006E-2</v>
      </c>
    </row>
    <row r="280" spans="1:19" x14ac:dyDescent="0.2">
      <c r="A280" s="8" t="str">
        <f>+'Combined Rate'!A295</f>
        <v>Midway</v>
      </c>
      <c r="B280" s="8" t="str">
        <f>+'Combined Rate'!C295</f>
        <v>26-011</v>
      </c>
      <c r="C280" s="3" t="str">
        <f t="shared" si="43"/>
        <v>26-011</v>
      </c>
      <c r="D280" s="14">
        <f>+'Combined Rate'!E295</f>
        <v>4.8500000000000001E-2</v>
      </c>
      <c r="E280" s="14">
        <f>+'Combined Rate'!G295</f>
        <v>0.01</v>
      </c>
      <c r="F280" s="14">
        <f>+'Combined Rate'!I295</f>
        <v>0</v>
      </c>
      <c r="G280" s="14">
        <f>+'Combined Rate'!R295</f>
        <v>0</v>
      </c>
      <c r="H280" s="14">
        <f>+'Combined Rate'!S295</f>
        <v>0</v>
      </c>
      <c r="I280" s="14">
        <f>+'Combined Rate'!M295</f>
        <v>3.0000000000000001E-3</v>
      </c>
      <c r="J280" s="14">
        <f>+'Combined Rate'!H295</f>
        <v>2.5000000000000001E-3</v>
      </c>
      <c r="K280" s="14">
        <f>+'Combined Rate'!T295</f>
        <v>0</v>
      </c>
      <c r="L280" s="14">
        <f>+'Combined Rate'!W295</f>
        <v>0</v>
      </c>
      <c r="M280" s="14">
        <f>+'Combined Rate'!X295</f>
        <v>7.4999999999999997E-2</v>
      </c>
      <c r="N280" s="4">
        <f t="shared" si="44"/>
        <v>0</v>
      </c>
      <c r="O280" s="3" t="str">
        <f t="shared" si="45"/>
        <v>26</v>
      </c>
      <c r="P280" s="3" t="str">
        <f t="shared" si="46"/>
        <v/>
      </c>
      <c r="Q280" s="3" t="str">
        <f t="shared" si="47"/>
        <v/>
      </c>
      <c r="R280" s="4" t="str">
        <f t="shared" si="48"/>
        <v/>
      </c>
      <c r="S280" s="4">
        <f t="shared" si="42"/>
        <v>6.1000000000000006E-2</v>
      </c>
    </row>
    <row r="281" spans="1:19" x14ac:dyDescent="0.2">
      <c r="A281" s="8" t="str">
        <f>+'Combined Rate'!A296</f>
        <v>Park City East</v>
      </c>
      <c r="B281" s="8" t="str">
        <f>+'Combined Rate'!C296</f>
        <v>26-013</v>
      </c>
      <c r="C281" s="3" t="str">
        <f t="shared" si="43"/>
        <v>26-013</v>
      </c>
      <c r="D281" s="14">
        <f>+'Combined Rate'!E296</f>
        <v>4.8500000000000001E-2</v>
      </c>
      <c r="E281" s="14">
        <f>+'Combined Rate'!G296</f>
        <v>0.01</v>
      </c>
      <c r="F281" s="14">
        <f>+'Combined Rate'!I296</f>
        <v>3.0000000000000001E-3</v>
      </c>
      <c r="G281" s="14">
        <f>+'Combined Rate'!R296</f>
        <v>0</v>
      </c>
      <c r="H281" s="14">
        <f>+'Combined Rate'!S296</f>
        <v>0</v>
      </c>
      <c r="I281" s="14">
        <f>+'Combined Rate'!M296</f>
        <v>0</v>
      </c>
      <c r="J281" s="14">
        <f>+'Combined Rate'!H296</f>
        <v>2.5000000000000001E-3</v>
      </c>
      <c r="K281" s="14">
        <f>+'Combined Rate'!T296</f>
        <v>0</v>
      </c>
      <c r="L281" s="14">
        <f>+'Combined Rate'!W296</f>
        <v>0</v>
      </c>
      <c r="M281" s="14">
        <f>+'Combined Rate'!X296</f>
        <v>0.08</v>
      </c>
      <c r="N281" s="4">
        <f t="shared" si="44"/>
        <v>0</v>
      </c>
      <c r="O281" s="3" t="str">
        <f t="shared" si="45"/>
        <v>26</v>
      </c>
      <c r="P281" s="3" t="str">
        <f t="shared" si="46"/>
        <v/>
      </c>
      <c r="Q281" s="3" t="str">
        <f t="shared" si="47"/>
        <v/>
      </c>
      <c r="R281" s="4" t="str">
        <f t="shared" si="48"/>
        <v/>
      </c>
      <c r="S281" s="4">
        <f t="shared" si="42"/>
        <v>6.1000000000000006E-2</v>
      </c>
    </row>
    <row r="282" spans="1:19" x14ac:dyDescent="0.2">
      <c r="A282" s="8" t="str">
        <f>+'Combined Rate'!A297</f>
        <v>Wallsburg</v>
      </c>
      <c r="B282" s="8" t="str">
        <f>+'Combined Rate'!C297</f>
        <v>26-014</v>
      </c>
      <c r="C282" s="3" t="str">
        <f>IF(M282=S282,LEFT(B282,3)&amp;"000",B282)</f>
        <v>26-000</v>
      </c>
      <c r="D282" s="14">
        <f>+'Combined Rate'!E297</f>
        <v>4.8500000000000001E-2</v>
      </c>
      <c r="E282" s="14">
        <f>+'Combined Rate'!G297</f>
        <v>0.01</v>
      </c>
      <c r="F282" s="14">
        <f>+'Combined Rate'!I297</f>
        <v>0</v>
      </c>
      <c r="G282" s="14">
        <f>+'Combined Rate'!R297</f>
        <v>0</v>
      </c>
      <c r="H282" s="14">
        <f>+'Combined Rate'!S297</f>
        <v>0</v>
      </c>
      <c r="I282" s="14">
        <f>+'Combined Rate'!M297</f>
        <v>0</v>
      </c>
      <c r="J282" s="14">
        <f>+'Combined Rate'!H297</f>
        <v>2.5000000000000001E-3</v>
      </c>
      <c r="K282" s="14">
        <f>+'Combined Rate'!T297</f>
        <v>0</v>
      </c>
      <c r="L282" s="14">
        <f>+'Combined Rate'!W297</f>
        <v>0</v>
      </c>
      <c r="M282" s="14">
        <f>+'Combined Rate'!X297</f>
        <v>6.1000000000000006E-2</v>
      </c>
      <c r="N282" s="4">
        <f>IF(RIGHT(B282,3)="000",M282,0)</f>
        <v>0</v>
      </c>
      <c r="O282" s="3" t="str">
        <f>LEFT(B282,2)</f>
        <v>26</v>
      </c>
      <c r="P282" s="3" t="str">
        <f>IF(N282&lt;&gt;0,LEFT(B282,2),"")</f>
        <v/>
      </c>
      <c r="Q282" s="3" t="str">
        <f>IF(N282&lt;&gt;0,A282,"")</f>
        <v/>
      </c>
      <c r="R282" s="4" t="str">
        <f>IF(N282&lt;&gt;0,N282,"")</f>
        <v/>
      </c>
      <c r="S282" s="4">
        <f t="shared" si="42"/>
        <v>6.1000000000000006E-2</v>
      </c>
    </row>
    <row r="283" spans="1:19" x14ac:dyDescent="0.2">
      <c r="A283" s="8" t="str">
        <f>+'Combined Rate'!A298</f>
        <v>Hideout</v>
      </c>
      <c r="B283" s="8" t="str">
        <f>+'Combined Rate'!C298</f>
        <v>26-020</v>
      </c>
      <c r="C283" s="3" t="str">
        <f t="shared" si="43"/>
        <v>26-000</v>
      </c>
      <c r="D283" s="14">
        <f>+'Combined Rate'!E298</f>
        <v>4.8500000000000001E-2</v>
      </c>
      <c r="E283" s="14">
        <f>+'Combined Rate'!G298</f>
        <v>0.01</v>
      </c>
      <c r="F283" s="14">
        <f>+'Combined Rate'!I298</f>
        <v>0</v>
      </c>
      <c r="G283" s="14">
        <f>+'Combined Rate'!R298</f>
        <v>0</v>
      </c>
      <c r="H283" s="14">
        <f>+'Combined Rate'!S298</f>
        <v>0</v>
      </c>
      <c r="I283" s="14">
        <f>+'Combined Rate'!M298</f>
        <v>0</v>
      </c>
      <c r="J283" s="14">
        <f>+'Combined Rate'!H298</f>
        <v>2.5000000000000001E-3</v>
      </c>
      <c r="K283" s="14">
        <f>+'Combined Rate'!T298</f>
        <v>0</v>
      </c>
      <c r="L283" s="14">
        <f>+'Combined Rate'!W298</f>
        <v>0</v>
      </c>
      <c r="M283" s="14">
        <f>+'Combined Rate'!X298</f>
        <v>6.1000000000000006E-2</v>
      </c>
      <c r="N283" s="4">
        <f t="shared" si="44"/>
        <v>0</v>
      </c>
      <c r="O283" s="3" t="str">
        <f t="shared" si="45"/>
        <v>26</v>
      </c>
      <c r="P283" s="3" t="str">
        <f t="shared" si="46"/>
        <v/>
      </c>
      <c r="Q283" s="3" t="str">
        <f t="shared" si="47"/>
        <v/>
      </c>
      <c r="R283" s="4" t="str">
        <f t="shared" si="48"/>
        <v/>
      </c>
      <c r="S283" s="4">
        <f t="shared" si="42"/>
        <v>6.1000000000000006E-2</v>
      </c>
    </row>
    <row r="284" spans="1:19" x14ac:dyDescent="0.2">
      <c r="A284" s="8" t="str">
        <f>+'Combined Rate'!A299</f>
        <v>Military Recreation - Wasatch</v>
      </c>
      <c r="B284" s="8" t="str">
        <f>+'Combined Rate'!C299</f>
        <v>26-300</v>
      </c>
      <c r="C284" s="3" t="str">
        <f t="shared" ref="C284:C285" si="49">IF(M284=S284,LEFT(B284,3)&amp;"000",B284)</f>
        <v>26-000</v>
      </c>
      <c r="D284" s="14">
        <f>+'Combined Rate'!E299</f>
        <v>4.8500000000000001E-2</v>
      </c>
      <c r="E284" s="14">
        <f>+'Combined Rate'!G299</f>
        <v>0.01</v>
      </c>
      <c r="F284" s="14">
        <f>+'Combined Rate'!I299</f>
        <v>0</v>
      </c>
      <c r="G284" s="14">
        <f>+'Combined Rate'!R299</f>
        <v>0</v>
      </c>
      <c r="H284" s="14">
        <f>+'Combined Rate'!S299</f>
        <v>0</v>
      </c>
      <c r="I284" s="14">
        <f>+'Combined Rate'!M299</f>
        <v>0</v>
      </c>
      <c r="J284" s="14">
        <f>+'Combined Rate'!H299</f>
        <v>2.5000000000000001E-3</v>
      </c>
      <c r="K284" s="14">
        <f>+'Combined Rate'!T299</f>
        <v>0</v>
      </c>
      <c r="L284" s="14">
        <f>+'Combined Rate'!W299</f>
        <v>0</v>
      </c>
      <c r="M284" s="14">
        <f>+'Combined Rate'!X299</f>
        <v>6.1000000000000006E-2</v>
      </c>
      <c r="N284" s="4">
        <f t="shared" ref="N284:N285" si="50">IF(RIGHT(B284,3)="000",M284,0)</f>
        <v>0</v>
      </c>
      <c r="O284" s="3" t="str">
        <f t="shared" ref="O284:O285" si="51">LEFT(B284,2)</f>
        <v>26</v>
      </c>
      <c r="P284" s="3" t="str">
        <f t="shared" ref="P284:P285" si="52">IF(N284&lt;&gt;0,LEFT(B284,2),"")</f>
        <v/>
      </c>
      <c r="Q284" s="3" t="str">
        <f t="shared" ref="Q284:Q285" si="53">IF(N284&lt;&gt;0,A284,"")</f>
        <v/>
      </c>
      <c r="R284" s="4" t="str">
        <f t="shared" ref="R284:R285" si="54">IF(N284&lt;&gt;0,N284,"")</f>
        <v/>
      </c>
      <c r="S284" s="4">
        <f t="shared" ref="S284:S285" si="55">INDEX($P$4:$R$326,MATCH(O284,$P$4:$P$326,0),3)</f>
        <v>6.1000000000000006E-2</v>
      </c>
    </row>
    <row r="285" spans="1:19" x14ac:dyDescent="0.2">
      <c r="A285" s="8" t="str">
        <f>+'Combined Rate'!A300</f>
        <v>Military Recreation - Hideout</v>
      </c>
      <c r="B285" s="8" t="str">
        <f>+'Combined Rate'!C300</f>
        <v>26-301</v>
      </c>
      <c r="C285" s="3" t="str">
        <f t="shared" si="49"/>
        <v>26-000</v>
      </c>
      <c r="D285" s="14">
        <f>+'Combined Rate'!E300</f>
        <v>4.8500000000000001E-2</v>
      </c>
      <c r="E285" s="14">
        <f>+'Combined Rate'!G300</f>
        <v>0.01</v>
      </c>
      <c r="F285" s="14">
        <f>+'Combined Rate'!I300</f>
        <v>0</v>
      </c>
      <c r="G285" s="14">
        <f>+'Combined Rate'!R300</f>
        <v>0</v>
      </c>
      <c r="H285" s="14">
        <f>+'Combined Rate'!S300</f>
        <v>0</v>
      </c>
      <c r="I285" s="14">
        <f>+'Combined Rate'!M300</f>
        <v>0</v>
      </c>
      <c r="J285" s="14">
        <f>+'Combined Rate'!H300</f>
        <v>2.5000000000000001E-3</v>
      </c>
      <c r="K285" s="14">
        <f>+'Combined Rate'!T300</f>
        <v>0</v>
      </c>
      <c r="L285" s="14">
        <f>+'Combined Rate'!W300</f>
        <v>0</v>
      </c>
      <c r="M285" s="14">
        <f>+'Combined Rate'!X300</f>
        <v>6.1000000000000006E-2</v>
      </c>
      <c r="N285" s="4">
        <f t="shared" si="50"/>
        <v>0</v>
      </c>
      <c r="O285" s="3" t="str">
        <f t="shared" si="51"/>
        <v>26</v>
      </c>
      <c r="P285" s="3" t="str">
        <f t="shared" si="52"/>
        <v/>
      </c>
      <c r="Q285" s="3" t="str">
        <f t="shared" si="53"/>
        <v/>
      </c>
      <c r="R285" s="4" t="str">
        <f t="shared" si="54"/>
        <v/>
      </c>
      <c r="S285" s="4">
        <f t="shared" si="55"/>
        <v>6.1000000000000006E-2</v>
      </c>
    </row>
    <row r="286" spans="1:19" x14ac:dyDescent="0.2">
      <c r="A286" s="8"/>
      <c r="B286" s="8"/>
      <c r="D286" s="14"/>
      <c r="E286" s="14"/>
      <c r="F286" s="14"/>
      <c r="G286" s="14"/>
      <c r="H286" s="14"/>
      <c r="I286" s="14"/>
      <c r="J286" s="14"/>
      <c r="K286" s="14"/>
      <c r="L286" s="14"/>
      <c r="M286" s="14"/>
      <c r="N286" s="4">
        <f t="shared" si="44"/>
        <v>0</v>
      </c>
      <c r="O286" s="3" t="str">
        <f t="shared" si="45"/>
        <v/>
      </c>
      <c r="P286" s="3" t="str">
        <f t="shared" si="46"/>
        <v/>
      </c>
      <c r="Q286" s="3" t="str">
        <f t="shared" si="47"/>
        <v/>
      </c>
      <c r="R286" s="4" t="str">
        <f t="shared" si="48"/>
        <v/>
      </c>
      <c r="S286" s="4" t="str">
        <f t="shared" si="42"/>
        <v/>
      </c>
    </row>
    <row r="287" spans="1:19" x14ac:dyDescent="0.2">
      <c r="A287" s="8" t="str">
        <f>+'Combined Rate'!A302</f>
        <v>Washington County</v>
      </c>
      <c r="B287" s="8" t="str">
        <f>+'Combined Rate'!C302</f>
        <v>27-000</v>
      </c>
      <c r="C287" s="3" t="str">
        <f t="shared" si="43"/>
        <v>27-000</v>
      </c>
      <c r="D287" s="14">
        <f>+'Combined Rate'!E302</f>
        <v>4.8500000000000001E-2</v>
      </c>
      <c r="E287" s="14">
        <f>+'Combined Rate'!G302</f>
        <v>0.01</v>
      </c>
      <c r="F287" s="14">
        <f>+'Combined Rate'!I302</f>
        <v>0</v>
      </c>
      <c r="G287" s="14">
        <f>+'Combined Rate'!R302</f>
        <v>0</v>
      </c>
      <c r="H287" s="14">
        <f>+'Combined Rate'!S302</f>
        <v>1E-3</v>
      </c>
      <c r="I287" s="14">
        <f>+'Combined Rate'!M302</f>
        <v>0</v>
      </c>
      <c r="J287" s="14">
        <f>+'Combined Rate'!H302</f>
        <v>2.5000000000000001E-3</v>
      </c>
      <c r="K287" s="14">
        <f>+'Combined Rate'!T302</f>
        <v>0</v>
      </c>
      <c r="L287" s="14">
        <f>+'Combined Rate'!W302</f>
        <v>0</v>
      </c>
      <c r="M287" s="14">
        <f>+'Combined Rate'!X302</f>
        <v>6.4500000000000002E-2</v>
      </c>
      <c r="N287" s="4">
        <f t="shared" si="44"/>
        <v>6.4500000000000002E-2</v>
      </c>
      <c r="O287" s="3" t="str">
        <f t="shared" si="45"/>
        <v>27</v>
      </c>
      <c r="P287" s="3" t="str">
        <f t="shared" si="46"/>
        <v>27</v>
      </c>
      <c r="Q287" s="3" t="str">
        <f t="shared" si="47"/>
        <v>Washington County</v>
      </c>
      <c r="R287" s="4">
        <f t="shared" si="48"/>
        <v>6.4500000000000002E-2</v>
      </c>
      <c r="S287" s="4">
        <f t="shared" si="42"/>
        <v>6.4500000000000002E-2</v>
      </c>
    </row>
    <row r="288" spans="1:19" x14ac:dyDescent="0.2">
      <c r="A288" s="8" t="str">
        <f>+'Combined Rate'!A303</f>
        <v>Apple Valley</v>
      </c>
      <c r="B288" s="8" t="str">
        <f>+'Combined Rate'!C303</f>
        <v>27-002</v>
      </c>
      <c r="C288" s="3" t="str">
        <f>IF(M288=S288,LEFT(B288,3)&amp;"000",B288)</f>
        <v>27-000</v>
      </c>
      <c r="D288" s="14">
        <f>+'Combined Rate'!E303</f>
        <v>4.8500000000000001E-2</v>
      </c>
      <c r="E288" s="14">
        <f>+'Combined Rate'!G303</f>
        <v>0.01</v>
      </c>
      <c r="F288" s="14">
        <f>+'Combined Rate'!I303</f>
        <v>0</v>
      </c>
      <c r="G288" s="14">
        <f>+'Combined Rate'!R303</f>
        <v>0</v>
      </c>
      <c r="H288" s="14">
        <f>+'Combined Rate'!S303</f>
        <v>1E-3</v>
      </c>
      <c r="I288" s="14">
        <f>+'Combined Rate'!M303</f>
        <v>0</v>
      </c>
      <c r="J288" s="14">
        <f>+'Combined Rate'!H303</f>
        <v>2.5000000000000001E-3</v>
      </c>
      <c r="K288" s="14">
        <f>+'Combined Rate'!T303</f>
        <v>0</v>
      </c>
      <c r="L288" s="14">
        <f>+'Combined Rate'!W303</f>
        <v>0</v>
      </c>
      <c r="M288" s="14">
        <f>+'Combined Rate'!X303</f>
        <v>6.4500000000000002E-2</v>
      </c>
      <c r="N288" s="4">
        <f>IF(RIGHT(B288,3)="000",M288,0)</f>
        <v>0</v>
      </c>
      <c r="O288" s="3" t="str">
        <f>LEFT(B288,2)</f>
        <v>27</v>
      </c>
      <c r="R288" s="4"/>
      <c r="S288" s="4">
        <f t="shared" si="42"/>
        <v>6.4500000000000002E-2</v>
      </c>
    </row>
    <row r="289" spans="1:19" x14ac:dyDescent="0.2">
      <c r="A289" s="8" t="str">
        <f>+'Combined Rate'!A304</f>
        <v>Enterprise</v>
      </c>
      <c r="B289" s="8" t="str">
        <f>+'Combined Rate'!C304</f>
        <v>27-005</v>
      </c>
      <c r="C289" s="3" t="str">
        <f t="shared" si="43"/>
        <v>27-000</v>
      </c>
      <c r="D289" s="14">
        <f>+'Combined Rate'!E304</f>
        <v>4.8500000000000001E-2</v>
      </c>
      <c r="E289" s="14">
        <f>+'Combined Rate'!G304</f>
        <v>0.01</v>
      </c>
      <c r="F289" s="14">
        <f>+'Combined Rate'!I304</f>
        <v>0</v>
      </c>
      <c r="G289" s="14">
        <f>+'Combined Rate'!R304</f>
        <v>0</v>
      </c>
      <c r="H289" s="14">
        <f>+'Combined Rate'!S304</f>
        <v>1E-3</v>
      </c>
      <c r="I289" s="14">
        <f>+'Combined Rate'!M304</f>
        <v>0</v>
      </c>
      <c r="J289" s="14">
        <f>+'Combined Rate'!H304</f>
        <v>2.5000000000000001E-3</v>
      </c>
      <c r="K289" s="14">
        <f>+'Combined Rate'!T304</f>
        <v>0</v>
      </c>
      <c r="L289" s="14">
        <f>+'Combined Rate'!W304</f>
        <v>0</v>
      </c>
      <c r="M289" s="14">
        <f>+'Combined Rate'!X304</f>
        <v>6.4500000000000002E-2</v>
      </c>
      <c r="N289" s="4">
        <f t="shared" si="44"/>
        <v>0</v>
      </c>
      <c r="O289" s="3" t="str">
        <f t="shared" si="45"/>
        <v>27</v>
      </c>
      <c r="P289" s="3" t="str">
        <f t="shared" si="46"/>
        <v/>
      </c>
      <c r="Q289" s="3" t="str">
        <f t="shared" si="47"/>
        <v/>
      </c>
      <c r="R289" s="4" t="str">
        <f t="shared" si="48"/>
        <v/>
      </c>
      <c r="S289" s="4">
        <f t="shared" si="42"/>
        <v>6.4500000000000002E-2</v>
      </c>
    </row>
    <row r="290" spans="1:19" x14ac:dyDescent="0.2">
      <c r="A290" s="8" t="str">
        <f>+'Combined Rate'!A305</f>
        <v>Hurricane</v>
      </c>
      <c r="B290" s="8" t="str">
        <f>+'Combined Rate'!C305</f>
        <v>27-008</v>
      </c>
      <c r="C290" s="3" t="str">
        <f t="shared" si="43"/>
        <v>27-008</v>
      </c>
      <c r="D290" s="14">
        <f>+'Combined Rate'!E305</f>
        <v>4.8500000000000001E-2</v>
      </c>
      <c r="E290" s="14">
        <f>+'Combined Rate'!G305</f>
        <v>0.01</v>
      </c>
      <c r="F290" s="14">
        <f>+'Combined Rate'!I305</f>
        <v>0</v>
      </c>
      <c r="G290" s="14">
        <f>+'Combined Rate'!R305</f>
        <v>0</v>
      </c>
      <c r="H290" s="14">
        <f>+'Combined Rate'!S305</f>
        <v>1E-3</v>
      </c>
      <c r="I290" s="14">
        <f>+'Combined Rate'!M305</f>
        <v>3.0000000000000001E-3</v>
      </c>
      <c r="J290" s="14">
        <f>+'Combined Rate'!H305</f>
        <v>2.5000000000000001E-3</v>
      </c>
      <c r="K290" s="14">
        <f>+'Combined Rate'!T305</f>
        <v>0</v>
      </c>
      <c r="L290" s="14">
        <f>+'Combined Rate'!W305</f>
        <v>0</v>
      </c>
      <c r="M290" s="14">
        <f>+'Combined Rate'!X305</f>
        <v>6.7500000000000004E-2</v>
      </c>
      <c r="N290" s="4">
        <f t="shared" si="44"/>
        <v>0</v>
      </c>
      <c r="O290" s="3" t="str">
        <f t="shared" si="45"/>
        <v>27</v>
      </c>
      <c r="P290" s="3" t="str">
        <f t="shared" si="46"/>
        <v/>
      </c>
      <c r="Q290" s="3" t="str">
        <f t="shared" si="47"/>
        <v/>
      </c>
      <c r="R290" s="4" t="str">
        <f t="shared" si="48"/>
        <v/>
      </c>
      <c r="S290" s="4">
        <f t="shared" si="42"/>
        <v>6.4500000000000002E-2</v>
      </c>
    </row>
    <row r="291" spans="1:19" x14ac:dyDescent="0.2">
      <c r="A291" s="8" t="str">
        <f>+'Combined Rate'!A306</f>
        <v>Ivins</v>
      </c>
      <c r="B291" s="8" t="str">
        <f>+'Combined Rate'!C306</f>
        <v>27-010</v>
      </c>
      <c r="C291" s="3" t="str">
        <f t="shared" si="43"/>
        <v>27-010</v>
      </c>
      <c r="D291" s="14">
        <f>+'Combined Rate'!E306</f>
        <v>4.8500000000000001E-2</v>
      </c>
      <c r="E291" s="14">
        <f>+'Combined Rate'!G306</f>
        <v>0.01</v>
      </c>
      <c r="F291" s="14">
        <f>+'Combined Rate'!I306</f>
        <v>0</v>
      </c>
      <c r="G291" s="14">
        <f>+'Combined Rate'!R306</f>
        <v>0</v>
      </c>
      <c r="H291" s="14">
        <f>+'Combined Rate'!S306</f>
        <v>1E-3</v>
      </c>
      <c r="I291" s="14">
        <f>+'Combined Rate'!M306</f>
        <v>3.0000000000000001E-3</v>
      </c>
      <c r="J291" s="14">
        <f>+'Combined Rate'!H306</f>
        <v>2.5000000000000001E-3</v>
      </c>
      <c r="K291" s="14">
        <f>+'Combined Rate'!T306</f>
        <v>0</v>
      </c>
      <c r="L291" s="14">
        <f>+'Combined Rate'!W306</f>
        <v>0</v>
      </c>
      <c r="M291" s="14">
        <f>+'Combined Rate'!X306</f>
        <v>6.7500000000000004E-2</v>
      </c>
      <c r="N291" s="4">
        <f t="shared" si="44"/>
        <v>0</v>
      </c>
      <c r="O291" s="3" t="str">
        <f t="shared" si="45"/>
        <v>27</v>
      </c>
      <c r="P291" s="3" t="str">
        <f t="shared" si="46"/>
        <v/>
      </c>
      <c r="Q291" s="3" t="str">
        <f t="shared" si="47"/>
        <v/>
      </c>
      <c r="R291" s="4" t="str">
        <f t="shared" si="48"/>
        <v/>
      </c>
      <c r="S291" s="4">
        <f t="shared" si="42"/>
        <v>6.4500000000000002E-2</v>
      </c>
    </row>
    <row r="292" spans="1:19" x14ac:dyDescent="0.2">
      <c r="A292" s="8" t="str">
        <f>+'Combined Rate'!A307</f>
        <v>La Verkin</v>
      </c>
      <c r="B292" s="8" t="str">
        <f>+'Combined Rate'!C307</f>
        <v>27-011</v>
      </c>
      <c r="C292" s="3" t="str">
        <f t="shared" si="43"/>
        <v>27-011</v>
      </c>
      <c r="D292" s="14">
        <f>+'Combined Rate'!E307</f>
        <v>4.8500000000000001E-2</v>
      </c>
      <c r="E292" s="14">
        <f>+'Combined Rate'!G307</f>
        <v>0.01</v>
      </c>
      <c r="F292" s="14">
        <f>+'Combined Rate'!I307</f>
        <v>0</v>
      </c>
      <c r="G292" s="14">
        <f>+'Combined Rate'!R307</f>
        <v>0</v>
      </c>
      <c r="H292" s="14">
        <f>+'Combined Rate'!S307</f>
        <v>1E-3</v>
      </c>
      <c r="I292" s="14">
        <f>+'Combined Rate'!M307</f>
        <v>3.0000000000000001E-3</v>
      </c>
      <c r="J292" s="14">
        <f>+'Combined Rate'!H307</f>
        <v>2.5000000000000001E-3</v>
      </c>
      <c r="K292" s="14">
        <f>+'Combined Rate'!T307</f>
        <v>0</v>
      </c>
      <c r="L292" s="14">
        <f>+'Combined Rate'!W307</f>
        <v>0</v>
      </c>
      <c r="M292" s="14">
        <f>+'Combined Rate'!X307</f>
        <v>6.7500000000000004E-2</v>
      </c>
      <c r="N292" s="4">
        <f t="shared" si="44"/>
        <v>0</v>
      </c>
      <c r="O292" s="3" t="str">
        <f t="shared" si="45"/>
        <v>27</v>
      </c>
      <c r="P292" s="3" t="str">
        <f t="shared" si="46"/>
        <v/>
      </c>
      <c r="Q292" s="3" t="str">
        <f t="shared" si="47"/>
        <v/>
      </c>
      <c r="R292" s="4" t="str">
        <f t="shared" si="48"/>
        <v/>
      </c>
      <c r="S292" s="4">
        <f t="shared" si="42"/>
        <v>6.4500000000000002E-2</v>
      </c>
    </row>
    <row r="293" spans="1:19" x14ac:dyDescent="0.2">
      <c r="A293" s="8" t="str">
        <f>+'Combined Rate'!A308</f>
        <v>Leeds</v>
      </c>
      <c r="B293" s="8" t="str">
        <f>+'Combined Rate'!C308</f>
        <v>27-012</v>
      </c>
      <c r="C293" s="3" t="str">
        <f t="shared" si="43"/>
        <v>27-000</v>
      </c>
      <c r="D293" s="14">
        <f>+'Combined Rate'!E308</f>
        <v>4.8500000000000001E-2</v>
      </c>
      <c r="E293" s="14">
        <f>+'Combined Rate'!G308</f>
        <v>0.01</v>
      </c>
      <c r="F293" s="14">
        <f>+'Combined Rate'!I308</f>
        <v>0</v>
      </c>
      <c r="G293" s="14">
        <f>+'Combined Rate'!R308</f>
        <v>0</v>
      </c>
      <c r="H293" s="14">
        <f>+'Combined Rate'!S308</f>
        <v>1E-3</v>
      </c>
      <c r="I293" s="14">
        <f>+'Combined Rate'!M308</f>
        <v>0</v>
      </c>
      <c r="J293" s="14">
        <f>+'Combined Rate'!H308</f>
        <v>2.5000000000000001E-3</v>
      </c>
      <c r="K293" s="14">
        <f>+'Combined Rate'!T308</f>
        <v>0</v>
      </c>
      <c r="L293" s="14">
        <f>+'Combined Rate'!W308</f>
        <v>0</v>
      </c>
      <c r="M293" s="14">
        <f>+'Combined Rate'!X308</f>
        <v>6.4500000000000002E-2</v>
      </c>
      <c r="N293" s="4">
        <f t="shared" si="44"/>
        <v>0</v>
      </c>
      <c r="O293" s="3" t="str">
        <f t="shared" si="45"/>
        <v>27</v>
      </c>
      <c r="P293" s="3" t="str">
        <f t="shared" si="46"/>
        <v/>
      </c>
      <c r="Q293" s="3" t="str">
        <f t="shared" si="47"/>
        <v/>
      </c>
      <c r="R293" s="4" t="str">
        <f t="shared" si="48"/>
        <v/>
      </c>
      <c r="S293" s="4">
        <f t="shared" si="42"/>
        <v>6.4500000000000002E-2</v>
      </c>
    </row>
    <row r="294" spans="1:19" x14ac:dyDescent="0.2">
      <c r="A294" s="8" t="str">
        <f>+'Combined Rate'!A309</f>
        <v>New Harmony</v>
      </c>
      <c r="B294" s="8" t="str">
        <f>+'Combined Rate'!C309</f>
        <v>27-015</v>
      </c>
      <c r="C294" s="3" t="str">
        <f t="shared" si="43"/>
        <v>27-000</v>
      </c>
      <c r="D294" s="14">
        <f>+'Combined Rate'!E309</f>
        <v>4.8500000000000001E-2</v>
      </c>
      <c r="E294" s="14">
        <f>+'Combined Rate'!G309</f>
        <v>0.01</v>
      </c>
      <c r="F294" s="14">
        <f>+'Combined Rate'!I309</f>
        <v>0</v>
      </c>
      <c r="G294" s="14">
        <f>+'Combined Rate'!R309</f>
        <v>0</v>
      </c>
      <c r="H294" s="14">
        <f>+'Combined Rate'!S309</f>
        <v>1E-3</v>
      </c>
      <c r="I294" s="14">
        <f>+'Combined Rate'!M309</f>
        <v>0</v>
      </c>
      <c r="J294" s="14">
        <f>+'Combined Rate'!H309</f>
        <v>2.5000000000000001E-3</v>
      </c>
      <c r="K294" s="14">
        <f>+'Combined Rate'!T309</f>
        <v>0</v>
      </c>
      <c r="L294" s="14">
        <f>+'Combined Rate'!W309</f>
        <v>0</v>
      </c>
      <c r="M294" s="14">
        <f>+'Combined Rate'!X309</f>
        <v>6.4500000000000002E-2</v>
      </c>
      <c r="N294" s="4">
        <f t="shared" si="44"/>
        <v>0</v>
      </c>
      <c r="O294" s="3" t="str">
        <f t="shared" si="45"/>
        <v>27</v>
      </c>
      <c r="P294" s="3" t="str">
        <f t="shared" si="46"/>
        <v/>
      </c>
      <c r="Q294" s="3" t="str">
        <f t="shared" si="47"/>
        <v/>
      </c>
      <c r="R294" s="4" t="str">
        <f t="shared" si="48"/>
        <v/>
      </c>
      <c r="S294" s="4">
        <f t="shared" si="42"/>
        <v>6.4500000000000002E-2</v>
      </c>
    </row>
    <row r="295" spans="1:19" x14ac:dyDescent="0.2">
      <c r="A295" s="8" t="str">
        <f>+'Combined Rate'!A310</f>
        <v>Rockville</v>
      </c>
      <c r="B295" s="8" t="str">
        <f>+'Combined Rate'!C310</f>
        <v>27-019</v>
      </c>
      <c r="C295" s="3" t="str">
        <f t="shared" si="43"/>
        <v>27-000</v>
      </c>
      <c r="D295" s="14">
        <f>+'Combined Rate'!E310</f>
        <v>4.8500000000000001E-2</v>
      </c>
      <c r="E295" s="14">
        <f>+'Combined Rate'!G310</f>
        <v>0.01</v>
      </c>
      <c r="F295" s="14">
        <f>+'Combined Rate'!I310</f>
        <v>0</v>
      </c>
      <c r="G295" s="14">
        <f>+'Combined Rate'!R310</f>
        <v>0</v>
      </c>
      <c r="H295" s="14">
        <f>+'Combined Rate'!S310</f>
        <v>1E-3</v>
      </c>
      <c r="I295" s="14">
        <f>+'Combined Rate'!M310</f>
        <v>0</v>
      </c>
      <c r="J295" s="14">
        <f>+'Combined Rate'!H310</f>
        <v>2.5000000000000001E-3</v>
      </c>
      <c r="K295" s="14">
        <f>+'Combined Rate'!T310</f>
        <v>0</v>
      </c>
      <c r="L295" s="14">
        <f>+'Combined Rate'!W310</f>
        <v>0</v>
      </c>
      <c r="M295" s="14">
        <f>+'Combined Rate'!X310</f>
        <v>6.4500000000000002E-2</v>
      </c>
      <c r="N295" s="4">
        <f t="shared" si="44"/>
        <v>0</v>
      </c>
      <c r="O295" s="3" t="str">
        <f t="shared" si="45"/>
        <v>27</v>
      </c>
      <c r="P295" s="3" t="str">
        <f t="shared" si="46"/>
        <v/>
      </c>
      <c r="Q295" s="3" t="str">
        <f t="shared" si="47"/>
        <v/>
      </c>
      <c r="R295" s="4" t="str">
        <f t="shared" si="48"/>
        <v/>
      </c>
      <c r="S295" s="4">
        <f t="shared" si="42"/>
        <v>6.4500000000000002E-2</v>
      </c>
    </row>
    <row r="296" spans="1:19" x14ac:dyDescent="0.2">
      <c r="A296" s="8" t="str">
        <f>+'Combined Rate'!A311</f>
        <v>St George</v>
      </c>
      <c r="B296" s="8" t="str">
        <f>+'Combined Rate'!C311</f>
        <v>27-020</v>
      </c>
      <c r="C296" s="3" t="str">
        <f t="shared" si="43"/>
        <v>27-020</v>
      </c>
      <c r="D296" s="14">
        <f>+'Combined Rate'!E311</f>
        <v>4.8500000000000001E-2</v>
      </c>
      <c r="E296" s="14">
        <f>+'Combined Rate'!G311</f>
        <v>0.01</v>
      </c>
      <c r="F296" s="14">
        <f>+'Combined Rate'!I311</f>
        <v>0</v>
      </c>
      <c r="G296" s="14">
        <f>+'Combined Rate'!R311</f>
        <v>0</v>
      </c>
      <c r="H296" s="14">
        <f>+'Combined Rate'!S311</f>
        <v>1E-3</v>
      </c>
      <c r="I296" s="14">
        <f>+'Combined Rate'!M311</f>
        <v>3.0000000000000001E-3</v>
      </c>
      <c r="J296" s="14">
        <f>+'Combined Rate'!H311</f>
        <v>2.5000000000000001E-3</v>
      </c>
      <c r="K296" s="14">
        <f>+'Combined Rate'!T311</f>
        <v>0</v>
      </c>
      <c r="L296" s="14">
        <f>+'Combined Rate'!W311</f>
        <v>0</v>
      </c>
      <c r="M296" s="14">
        <f>+'Combined Rate'!X311</f>
        <v>6.7500000000000004E-2</v>
      </c>
      <c r="N296" s="4">
        <f t="shared" si="44"/>
        <v>0</v>
      </c>
      <c r="O296" s="3" t="str">
        <f t="shared" si="45"/>
        <v>27</v>
      </c>
      <c r="P296" s="3" t="str">
        <f t="shared" si="46"/>
        <v/>
      </c>
      <c r="Q296" s="3" t="str">
        <f t="shared" si="47"/>
        <v/>
      </c>
      <c r="R296" s="4" t="str">
        <f t="shared" si="48"/>
        <v/>
      </c>
      <c r="S296" s="4">
        <f t="shared" si="42"/>
        <v>6.4500000000000002E-2</v>
      </c>
    </row>
    <row r="297" spans="1:19" x14ac:dyDescent="0.2">
      <c r="A297" s="8" t="str">
        <f>+'Combined Rate'!A312</f>
        <v>Santa Clara</v>
      </c>
      <c r="B297" s="8" t="str">
        <f>+'Combined Rate'!C312</f>
        <v>27-021</v>
      </c>
      <c r="C297" s="3" t="str">
        <f t="shared" si="43"/>
        <v>27-021</v>
      </c>
      <c r="D297" s="14">
        <f>+'Combined Rate'!E312</f>
        <v>4.8500000000000001E-2</v>
      </c>
      <c r="E297" s="14">
        <f>+'Combined Rate'!G312</f>
        <v>0.01</v>
      </c>
      <c r="F297" s="14">
        <f>+'Combined Rate'!I312</f>
        <v>0</v>
      </c>
      <c r="G297" s="14">
        <f>+'Combined Rate'!R312</f>
        <v>0</v>
      </c>
      <c r="H297" s="14">
        <f>+'Combined Rate'!S312</f>
        <v>1E-3</v>
      </c>
      <c r="I297" s="14">
        <f>+'Combined Rate'!M312</f>
        <v>3.0000000000000001E-3</v>
      </c>
      <c r="J297" s="14">
        <f>+'Combined Rate'!H312</f>
        <v>2.5000000000000001E-3</v>
      </c>
      <c r="K297" s="14">
        <f>+'Combined Rate'!T312</f>
        <v>0</v>
      </c>
      <c r="L297" s="14">
        <f>+'Combined Rate'!W312</f>
        <v>0</v>
      </c>
      <c r="M297" s="14">
        <f>+'Combined Rate'!X312</f>
        <v>6.7500000000000004E-2</v>
      </c>
      <c r="N297" s="4">
        <f t="shared" si="44"/>
        <v>0</v>
      </c>
      <c r="O297" s="3" t="str">
        <f t="shared" si="45"/>
        <v>27</v>
      </c>
      <c r="P297" s="3" t="str">
        <f t="shared" si="46"/>
        <v/>
      </c>
      <c r="Q297" s="3" t="str">
        <f t="shared" si="47"/>
        <v/>
      </c>
      <c r="R297" s="4" t="str">
        <f t="shared" si="48"/>
        <v/>
      </c>
      <c r="S297" s="4">
        <f t="shared" si="42"/>
        <v>6.4500000000000002E-2</v>
      </c>
    </row>
    <row r="298" spans="1:19" x14ac:dyDescent="0.2">
      <c r="A298" s="8" t="str">
        <f>+'Combined Rate'!A313</f>
        <v>Springdale</v>
      </c>
      <c r="B298" s="8" t="str">
        <f>+'Combined Rate'!C313</f>
        <v>27-023</v>
      </c>
      <c r="C298" s="3" t="str">
        <f t="shared" si="43"/>
        <v>27-023</v>
      </c>
      <c r="D298" s="14">
        <f>+'Combined Rate'!E313</f>
        <v>4.8500000000000001E-2</v>
      </c>
      <c r="E298" s="14">
        <f>+'Combined Rate'!G313</f>
        <v>0.01</v>
      </c>
      <c r="F298" s="14">
        <f>+'Combined Rate'!I313</f>
        <v>0</v>
      </c>
      <c r="G298" s="14">
        <f>+'Combined Rate'!R313</f>
        <v>0</v>
      </c>
      <c r="H298" s="14">
        <f>+'Combined Rate'!S313</f>
        <v>1E-3</v>
      </c>
      <c r="I298" s="14">
        <f>+'Combined Rate'!M313</f>
        <v>0</v>
      </c>
      <c r="J298" s="14">
        <f>+'Combined Rate'!H313</f>
        <v>2.5000000000000001E-3</v>
      </c>
      <c r="K298" s="14">
        <f>+'Combined Rate'!T313</f>
        <v>0</v>
      </c>
      <c r="L298" s="14">
        <f>+'Combined Rate'!W313</f>
        <v>0</v>
      </c>
      <c r="M298" s="14">
        <f>+'Combined Rate'!X313</f>
        <v>8.0500000000000002E-2</v>
      </c>
      <c r="N298" s="4">
        <f t="shared" si="44"/>
        <v>0</v>
      </c>
      <c r="O298" s="3" t="str">
        <f t="shared" si="45"/>
        <v>27</v>
      </c>
      <c r="P298" s="3" t="str">
        <f t="shared" si="46"/>
        <v/>
      </c>
      <c r="Q298" s="3" t="str">
        <f t="shared" si="47"/>
        <v/>
      </c>
      <c r="R298" s="4" t="str">
        <f t="shared" si="48"/>
        <v/>
      </c>
      <c r="S298" s="4">
        <f t="shared" si="42"/>
        <v>6.4500000000000002E-2</v>
      </c>
    </row>
    <row r="299" spans="1:19" x14ac:dyDescent="0.2">
      <c r="A299" s="8" t="str">
        <f>+'Combined Rate'!A314</f>
        <v>Toquerville</v>
      </c>
      <c r="B299" s="8" t="str">
        <f>+'Combined Rate'!C314</f>
        <v>27-024</v>
      </c>
      <c r="C299" s="3" t="str">
        <f t="shared" si="43"/>
        <v>27-000</v>
      </c>
      <c r="D299" s="14">
        <f>+'Combined Rate'!E314</f>
        <v>4.8500000000000001E-2</v>
      </c>
      <c r="E299" s="14">
        <f>+'Combined Rate'!G314</f>
        <v>0.01</v>
      </c>
      <c r="F299" s="14">
        <f>+'Combined Rate'!I314</f>
        <v>0</v>
      </c>
      <c r="G299" s="14">
        <f>+'Combined Rate'!R314</f>
        <v>0</v>
      </c>
      <c r="H299" s="14">
        <f>+'Combined Rate'!S314</f>
        <v>1E-3</v>
      </c>
      <c r="I299" s="14">
        <f>+'Combined Rate'!M314</f>
        <v>0</v>
      </c>
      <c r="J299" s="14">
        <f>+'Combined Rate'!H314</f>
        <v>2.5000000000000001E-3</v>
      </c>
      <c r="K299" s="14">
        <f>+'Combined Rate'!T314</f>
        <v>0</v>
      </c>
      <c r="L299" s="14">
        <f>+'Combined Rate'!W314</f>
        <v>0</v>
      </c>
      <c r="M299" s="14">
        <f>+'Combined Rate'!X314</f>
        <v>6.4500000000000002E-2</v>
      </c>
      <c r="N299" s="4">
        <f t="shared" si="44"/>
        <v>0</v>
      </c>
      <c r="O299" s="3" t="str">
        <f t="shared" si="45"/>
        <v>27</v>
      </c>
      <c r="P299" s="3" t="str">
        <f t="shared" si="46"/>
        <v/>
      </c>
      <c r="Q299" s="3" t="str">
        <f t="shared" si="47"/>
        <v/>
      </c>
      <c r="R299" s="4" t="str">
        <f t="shared" si="48"/>
        <v/>
      </c>
      <c r="S299" s="4">
        <f t="shared" si="42"/>
        <v>6.4500000000000002E-2</v>
      </c>
    </row>
    <row r="300" spans="1:19" x14ac:dyDescent="0.2">
      <c r="A300" s="8" t="str">
        <f>+'Combined Rate'!A315</f>
        <v>Virgin</v>
      </c>
      <c r="B300" s="8" t="str">
        <f>+'Combined Rate'!C315</f>
        <v>27-026</v>
      </c>
      <c r="C300" s="3" t="str">
        <f t="shared" si="43"/>
        <v>27-026</v>
      </c>
      <c r="D300" s="14">
        <f>+'Combined Rate'!E315</f>
        <v>4.8500000000000001E-2</v>
      </c>
      <c r="E300" s="14">
        <f>+'Combined Rate'!G315</f>
        <v>0.01</v>
      </c>
      <c r="F300" s="14">
        <f>+'Combined Rate'!I315</f>
        <v>0</v>
      </c>
      <c r="G300" s="14">
        <f>+'Combined Rate'!R315</f>
        <v>0</v>
      </c>
      <c r="H300" s="14">
        <f>+'Combined Rate'!S315</f>
        <v>1E-3</v>
      </c>
      <c r="I300" s="14">
        <f>+'Combined Rate'!M315</f>
        <v>0</v>
      </c>
      <c r="J300" s="14">
        <f>+'Combined Rate'!H315</f>
        <v>2.5000000000000001E-3</v>
      </c>
      <c r="K300" s="14">
        <f>+'Combined Rate'!T315</f>
        <v>0</v>
      </c>
      <c r="L300" s="14">
        <f>+'Combined Rate'!W315</f>
        <v>0</v>
      </c>
      <c r="M300" s="14">
        <f>+'Combined Rate'!X315</f>
        <v>7.4499999999999997E-2</v>
      </c>
      <c r="N300" s="4">
        <f t="shared" si="44"/>
        <v>0</v>
      </c>
      <c r="O300" s="3" t="str">
        <f t="shared" si="45"/>
        <v>27</v>
      </c>
      <c r="P300" s="3" t="str">
        <f t="shared" si="46"/>
        <v/>
      </c>
      <c r="Q300" s="3" t="str">
        <f t="shared" si="47"/>
        <v/>
      </c>
      <c r="R300" s="4" t="str">
        <f t="shared" si="48"/>
        <v/>
      </c>
      <c r="S300" s="4">
        <f t="shared" si="42"/>
        <v>6.4500000000000002E-2</v>
      </c>
    </row>
    <row r="301" spans="1:19" x14ac:dyDescent="0.2">
      <c r="A301" s="8" t="str">
        <f>+'Combined Rate'!A316</f>
        <v>Washington City</v>
      </c>
      <c r="B301" s="8" t="str">
        <f>+'Combined Rate'!C316</f>
        <v>27-027</v>
      </c>
      <c r="C301" s="3" t="str">
        <f t="shared" si="43"/>
        <v>27-027</v>
      </c>
      <c r="D301" s="14">
        <f>+'Combined Rate'!E316</f>
        <v>4.8500000000000001E-2</v>
      </c>
      <c r="E301" s="14">
        <f>+'Combined Rate'!G316</f>
        <v>0.01</v>
      </c>
      <c r="F301" s="14">
        <f>+'Combined Rate'!I316</f>
        <v>0</v>
      </c>
      <c r="G301" s="14">
        <f>+'Combined Rate'!R316</f>
        <v>0</v>
      </c>
      <c r="H301" s="14">
        <f>+'Combined Rate'!S316</f>
        <v>1E-3</v>
      </c>
      <c r="I301" s="14">
        <f>+'Combined Rate'!M316</f>
        <v>3.0000000000000001E-3</v>
      </c>
      <c r="J301" s="14">
        <f>+'Combined Rate'!H316</f>
        <v>2.5000000000000001E-3</v>
      </c>
      <c r="K301" s="14">
        <f>+'Combined Rate'!T316</f>
        <v>0</v>
      </c>
      <c r="L301" s="14">
        <f>+'Combined Rate'!W316</f>
        <v>0</v>
      </c>
      <c r="M301" s="14">
        <f>+'Combined Rate'!X316</f>
        <v>6.7500000000000004E-2</v>
      </c>
      <c r="N301" s="4">
        <f t="shared" si="44"/>
        <v>0</v>
      </c>
      <c r="O301" s="3" t="str">
        <f t="shared" si="45"/>
        <v>27</v>
      </c>
      <c r="P301" s="3" t="str">
        <f t="shared" si="46"/>
        <v/>
      </c>
      <c r="Q301" s="3" t="str">
        <f t="shared" si="47"/>
        <v/>
      </c>
      <c r="R301" s="4" t="str">
        <f t="shared" si="48"/>
        <v/>
      </c>
      <c r="S301" s="4">
        <f t="shared" si="42"/>
        <v>6.4500000000000002E-2</v>
      </c>
    </row>
    <row r="302" spans="1:19" x14ac:dyDescent="0.2">
      <c r="A302" s="8" t="str">
        <f>+'Combined Rate'!A317</f>
        <v>Hildale</v>
      </c>
      <c r="B302" s="8" t="str">
        <f>+'Combined Rate'!C317</f>
        <v>27-035</v>
      </c>
      <c r="C302" s="3" t="str">
        <f t="shared" si="43"/>
        <v>27-000</v>
      </c>
      <c r="D302" s="14">
        <f>+'Combined Rate'!E317</f>
        <v>4.8500000000000001E-2</v>
      </c>
      <c r="E302" s="14">
        <f>+'Combined Rate'!G317</f>
        <v>0.01</v>
      </c>
      <c r="F302" s="14">
        <f>+'Combined Rate'!I317</f>
        <v>0</v>
      </c>
      <c r="G302" s="14">
        <f>+'Combined Rate'!R317</f>
        <v>0</v>
      </c>
      <c r="H302" s="14">
        <f>+'Combined Rate'!S317</f>
        <v>1E-3</v>
      </c>
      <c r="I302" s="14">
        <f>+'Combined Rate'!M317</f>
        <v>0</v>
      </c>
      <c r="J302" s="14">
        <f>+'Combined Rate'!H317</f>
        <v>2.5000000000000001E-3</v>
      </c>
      <c r="K302" s="14">
        <f>+'Combined Rate'!T317</f>
        <v>0</v>
      </c>
      <c r="L302" s="14">
        <f>+'Combined Rate'!W317</f>
        <v>0</v>
      </c>
      <c r="M302" s="14">
        <f>+'Combined Rate'!X317</f>
        <v>6.4500000000000002E-2</v>
      </c>
      <c r="N302" s="4">
        <f t="shared" si="44"/>
        <v>0</v>
      </c>
      <c r="O302" s="3" t="str">
        <f t="shared" si="45"/>
        <v>27</v>
      </c>
      <c r="P302" s="3" t="str">
        <f t="shared" si="46"/>
        <v/>
      </c>
      <c r="Q302" s="3" t="str">
        <f t="shared" si="47"/>
        <v/>
      </c>
      <c r="R302" s="4" t="str">
        <f t="shared" si="48"/>
        <v/>
      </c>
      <c r="S302" s="4">
        <f t="shared" si="42"/>
        <v>6.4500000000000002E-2</v>
      </c>
    </row>
    <row r="303" spans="1:19" x14ac:dyDescent="0.2">
      <c r="A303" s="8"/>
      <c r="B303" s="8"/>
      <c r="D303" s="14"/>
      <c r="E303" s="14"/>
      <c r="F303" s="14"/>
      <c r="G303" s="14"/>
      <c r="H303" s="14"/>
      <c r="I303" s="14"/>
      <c r="J303" s="14"/>
      <c r="K303" s="14"/>
      <c r="L303" s="14"/>
      <c r="M303" s="14"/>
      <c r="N303" s="4">
        <f t="shared" si="44"/>
        <v>0</v>
      </c>
      <c r="O303" s="3" t="str">
        <f t="shared" si="45"/>
        <v/>
      </c>
      <c r="P303" s="3" t="str">
        <f t="shared" si="46"/>
        <v/>
      </c>
      <c r="Q303" s="3" t="str">
        <f t="shared" si="47"/>
        <v/>
      </c>
      <c r="R303" s="4" t="str">
        <f t="shared" si="48"/>
        <v/>
      </c>
      <c r="S303" s="4" t="str">
        <f t="shared" si="42"/>
        <v/>
      </c>
    </row>
    <row r="304" spans="1:19" x14ac:dyDescent="0.2">
      <c r="A304" s="8" t="str">
        <f>+'Combined Rate'!A319</f>
        <v>Wayne County</v>
      </c>
      <c r="B304" s="8" t="str">
        <f>+'Combined Rate'!C319</f>
        <v>28-000</v>
      </c>
      <c r="C304" s="3" t="str">
        <f t="shared" si="43"/>
        <v>28-000</v>
      </c>
      <c r="D304" s="14">
        <f>+'Combined Rate'!E319</f>
        <v>4.8500000000000001E-2</v>
      </c>
      <c r="E304" s="14">
        <f>+'Combined Rate'!G319</f>
        <v>0.01</v>
      </c>
      <c r="F304" s="14">
        <f>+'Combined Rate'!I319</f>
        <v>0</v>
      </c>
      <c r="G304" s="14">
        <f>+'Combined Rate'!R319</f>
        <v>0</v>
      </c>
      <c r="H304" s="14">
        <f>+'Combined Rate'!S319</f>
        <v>0</v>
      </c>
      <c r="I304" s="14">
        <f>+'Combined Rate'!M319</f>
        <v>0</v>
      </c>
      <c r="J304" s="14">
        <f>+'Combined Rate'!H319</f>
        <v>2.5000000000000001E-3</v>
      </c>
      <c r="K304" s="14">
        <f>+'Combined Rate'!T319</f>
        <v>0</v>
      </c>
      <c r="L304" s="14">
        <f>+'Combined Rate'!W319</f>
        <v>0</v>
      </c>
      <c r="M304" s="14">
        <f>+'Combined Rate'!X319</f>
        <v>6.1000000000000006E-2</v>
      </c>
      <c r="N304" s="4">
        <f t="shared" si="44"/>
        <v>6.1000000000000006E-2</v>
      </c>
      <c r="O304" s="3" t="str">
        <f t="shared" si="45"/>
        <v>28</v>
      </c>
      <c r="P304" s="3" t="str">
        <f t="shared" si="46"/>
        <v>28</v>
      </c>
      <c r="Q304" s="3" t="str">
        <f t="shared" si="47"/>
        <v>Wayne County</v>
      </c>
      <c r="R304" s="4">
        <f t="shared" si="48"/>
        <v>6.1000000000000006E-2</v>
      </c>
      <c r="S304" s="4">
        <f t="shared" si="42"/>
        <v>6.1000000000000006E-2</v>
      </c>
    </row>
    <row r="305" spans="1:19" x14ac:dyDescent="0.2">
      <c r="A305" s="8" t="str">
        <f>+'Combined Rate'!A320</f>
        <v>Bicknell</v>
      </c>
      <c r="B305" s="8" t="str">
        <f>+'Combined Rate'!C320</f>
        <v>28-001</v>
      </c>
      <c r="C305" s="3" t="str">
        <f t="shared" si="43"/>
        <v>28-000</v>
      </c>
      <c r="D305" s="14">
        <f>+'Combined Rate'!E320</f>
        <v>4.8500000000000001E-2</v>
      </c>
      <c r="E305" s="14">
        <f>+'Combined Rate'!G320</f>
        <v>0.01</v>
      </c>
      <c r="F305" s="14">
        <f>+'Combined Rate'!I320</f>
        <v>0</v>
      </c>
      <c r="G305" s="14">
        <f>+'Combined Rate'!R320</f>
        <v>0</v>
      </c>
      <c r="H305" s="14">
        <f>+'Combined Rate'!S320</f>
        <v>0</v>
      </c>
      <c r="I305" s="14">
        <f>+'Combined Rate'!M320</f>
        <v>0</v>
      </c>
      <c r="J305" s="14">
        <f>+'Combined Rate'!H320</f>
        <v>2.5000000000000001E-3</v>
      </c>
      <c r="K305" s="14">
        <f>+'Combined Rate'!T320</f>
        <v>0</v>
      </c>
      <c r="L305" s="14">
        <f>+'Combined Rate'!W320</f>
        <v>0</v>
      </c>
      <c r="M305" s="14">
        <f>+'Combined Rate'!X320</f>
        <v>6.1000000000000006E-2</v>
      </c>
      <c r="N305" s="4">
        <f t="shared" si="44"/>
        <v>0</v>
      </c>
      <c r="O305" s="3" t="str">
        <f t="shared" si="45"/>
        <v>28</v>
      </c>
      <c r="P305" s="3" t="str">
        <f t="shared" si="46"/>
        <v/>
      </c>
      <c r="Q305" s="3" t="str">
        <f t="shared" si="47"/>
        <v/>
      </c>
      <c r="R305" s="4" t="str">
        <f t="shared" si="48"/>
        <v/>
      </c>
      <c r="S305" s="4">
        <f t="shared" si="42"/>
        <v>6.1000000000000006E-2</v>
      </c>
    </row>
    <row r="306" spans="1:19" x14ac:dyDescent="0.2">
      <c r="A306" s="8" t="str">
        <f>+'Combined Rate'!A321</f>
        <v>Hanksville</v>
      </c>
      <c r="B306" s="8" t="str">
        <f>+'Combined Rate'!C321</f>
        <v>28-005</v>
      </c>
      <c r="C306" s="3" t="str">
        <f t="shared" si="43"/>
        <v>28-000</v>
      </c>
      <c r="D306" s="14">
        <f>+'Combined Rate'!E321</f>
        <v>4.8500000000000001E-2</v>
      </c>
      <c r="E306" s="14">
        <f>+'Combined Rate'!G321</f>
        <v>0.01</v>
      </c>
      <c r="F306" s="14">
        <f>+'Combined Rate'!I321</f>
        <v>0</v>
      </c>
      <c r="G306" s="14">
        <f>+'Combined Rate'!R321</f>
        <v>0</v>
      </c>
      <c r="H306" s="14">
        <f>+'Combined Rate'!S321</f>
        <v>0</v>
      </c>
      <c r="I306" s="14">
        <f>+'Combined Rate'!M321</f>
        <v>0</v>
      </c>
      <c r="J306" s="14">
        <f>+'Combined Rate'!H321</f>
        <v>2.5000000000000001E-3</v>
      </c>
      <c r="K306" s="14">
        <f>+'Combined Rate'!T321</f>
        <v>0</v>
      </c>
      <c r="L306" s="14">
        <f>+'Combined Rate'!W321</f>
        <v>0</v>
      </c>
      <c r="M306" s="14">
        <f>+'Combined Rate'!X321</f>
        <v>6.1000000000000006E-2</v>
      </c>
      <c r="N306" s="4">
        <f t="shared" si="44"/>
        <v>0</v>
      </c>
      <c r="O306" s="3" t="str">
        <f t="shared" si="45"/>
        <v>28</v>
      </c>
      <c r="P306" s="3" t="str">
        <f t="shared" si="46"/>
        <v/>
      </c>
      <c r="Q306" s="3" t="str">
        <f t="shared" si="47"/>
        <v/>
      </c>
      <c r="R306" s="4" t="str">
        <f t="shared" si="48"/>
        <v/>
      </c>
      <c r="S306" s="4">
        <f t="shared" si="42"/>
        <v>6.1000000000000006E-2</v>
      </c>
    </row>
    <row r="307" spans="1:19" x14ac:dyDescent="0.2">
      <c r="A307" s="8" t="str">
        <f>+'Combined Rate'!A322</f>
        <v>Loa</v>
      </c>
      <c r="B307" s="8" t="str">
        <f>+'Combined Rate'!C322</f>
        <v>28-007</v>
      </c>
      <c r="C307" s="3" t="str">
        <f t="shared" si="43"/>
        <v>28-000</v>
      </c>
      <c r="D307" s="14">
        <f>+'Combined Rate'!E322</f>
        <v>4.8500000000000001E-2</v>
      </c>
      <c r="E307" s="14">
        <f>+'Combined Rate'!G322</f>
        <v>0.01</v>
      </c>
      <c r="F307" s="14">
        <f>+'Combined Rate'!I322</f>
        <v>0</v>
      </c>
      <c r="G307" s="14">
        <f>+'Combined Rate'!R322</f>
        <v>0</v>
      </c>
      <c r="H307" s="14">
        <f>+'Combined Rate'!S322</f>
        <v>0</v>
      </c>
      <c r="I307" s="14">
        <f>+'Combined Rate'!M322</f>
        <v>0</v>
      </c>
      <c r="J307" s="14">
        <f>+'Combined Rate'!H322</f>
        <v>2.5000000000000001E-3</v>
      </c>
      <c r="K307" s="14">
        <f>+'Combined Rate'!T322</f>
        <v>0</v>
      </c>
      <c r="L307" s="14">
        <f>+'Combined Rate'!W322</f>
        <v>0</v>
      </c>
      <c r="M307" s="14">
        <f>+'Combined Rate'!X322</f>
        <v>6.1000000000000006E-2</v>
      </c>
      <c r="N307" s="4">
        <f t="shared" si="44"/>
        <v>0</v>
      </c>
      <c r="O307" s="3" t="str">
        <f t="shared" si="45"/>
        <v>28</v>
      </c>
      <c r="P307" s="3" t="str">
        <f t="shared" si="46"/>
        <v/>
      </c>
      <c r="Q307" s="3" t="str">
        <f t="shared" si="47"/>
        <v/>
      </c>
      <c r="R307" s="4" t="str">
        <f t="shared" si="48"/>
        <v/>
      </c>
      <c r="S307" s="4">
        <f t="shared" si="42"/>
        <v>6.1000000000000006E-2</v>
      </c>
    </row>
    <row r="308" spans="1:19" x14ac:dyDescent="0.2">
      <c r="A308" s="8" t="str">
        <f>+'Combined Rate'!A323</f>
        <v>Lyman</v>
      </c>
      <c r="B308" s="8" t="str">
        <f>+'Combined Rate'!C323</f>
        <v>28-008</v>
      </c>
      <c r="C308" s="3" t="str">
        <f t="shared" si="43"/>
        <v>28-000</v>
      </c>
      <c r="D308" s="14">
        <f>+'Combined Rate'!E323</f>
        <v>4.8500000000000001E-2</v>
      </c>
      <c r="E308" s="14">
        <f>+'Combined Rate'!G323</f>
        <v>0.01</v>
      </c>
      <c r="F308" s="14">
        <f>+'Combined Rate'!I323</f>
        <v>0</v>
      </c>
      <c r="G308" s="14">
        <f>+'Combined Rate'!R323</f>
        <v>0</v>
      </c>
      <c r="H308" s="14">
        <f>+'Combined Rate'!S323</f>
        <v>0</v>
      </c>
      <c r="I308" s="14">
        <f>+'Combined Rate'!M323</f>
        <v>0</v>
      </c>
      <c r="J308" s="14">
        <f>+'Combined Rate'!H323</f>
        <v>2.5000000000000001E-3</v>
      </c>
      <c r="K308" s="14">
        <f>+'Combined Rate'!T323</f>
        <v>0</v>
      </c>
      <c r="L308" s="14">
        <f>+'Combined Rate'!W323</f>
        <v>0</v>
      </c>
      <c r="M308" s="14">
        <f>+'Combined Rate'!X323</f>
        <v>6.1000000000000006E-2</v>
      </c>
      <c r="N308" s="4">
        <f t="shared" si="44"/>
        <v>0</v>
      </c>
      <c r="O308" s="3" t="str">
        <f t="shared" si="45"/>
        <v>28</v>
      </c>
      <c r="P308" s="3" t="str">
        <f t="shared" si="46"/>
        <v/>
      </c>
      <c r="Q308" s="3" t="str">
        <f t="shared" si="47"/>
        <v/>
      </c>
      <c r="R308" s="4" t="str">
        <f t="shared" si="48"/>
        <v/>
      </c>
      <c r="S308" s="4">
        <f t="shared" si="42"/>
        <v>6.1000000000000006E-2</v>
      </c>
    </row>
    <row r="309" spans="1:19" x14ac:dyDescent="0.2">
      <c r="A309" s="8" t="str">
        <f>+'Combined Rate'!A324</f>
        <v>Torrey</v>
      </c>
      <c r="B309" s="8" t="str">
        <f>+'Combined Rate'!C324</f>
        <v>28-010</v>
      </c>
      <c r="C309" s="3" t="str">
        <f t="shared" si="43"/>
        <v>28-000</v>
      </c>
      <c r="D309" s="14">
        <f>+'Combined Rate'!E324</f>
        <v>4.8500000000000001E-2</v>
      </c>
      <c r="E309" s="14">
        <f>+'Combined Rate'!G324</f>
        <v>0.01</v>
      </c>
      <c r="F309" s="14">
        <f>+'Combined Rate'!I324</f>
        <v>0</v>
      </c>
      <c r="G309" s="14">
        <f>+'Combined Rate'!R324</f>
        <v>0</v>
      </c>
      <c r="H309" s="14">
        <f>+'Combined Rate'!S324</f>
        <v>0</v>
      </c>
      <c r="I309" s="14">
        <f>+'Combined Rate'!M324</f>
        <v>0</v>
      </c>
      <c r="J309" s="14">
        <f>+'Combined Rate'!H324</f>
        <v>2.5000000000000001E-3</v>
      </c>
      <c r="K309" s="14">
        <f>+'Combined Rate'!T324</f>
        <v>0</v>
      </c>
      <c r="L309" s="14">
        <f>+'Combined Rate'!W324</f>
        <v>0</v>
      </c>
      <c r="M309" s="14">
        <f>+'Combined Rate'!X324</f>
        <v>6.1000000000000006E-2</v>
      </c>
      <c r="N309" s="4">
        <f t="shared" si="44"/>
        <v>0</v>
      </c>
      <c r="O309" s="3" t="str">
        <f t="shared" si="45"/>
        <v>28</v>
      </c>
      <c r="P309" s="3" t="str">
        <f t="shared" si="46"/>
        <v/>
      </c>
      <c r="Q309" s="3" t="str">
        <f t="shared" si="47"/>
        <v/>
      </c>
      <c r="R309" s="4" t="str">
        <f t="shared" si="48"/>
        <v/>
      </c>
      <c r="S309" s="4">
        <f t="shared" si="42"/>
        <v>6.1000000000000006E-2</v>
      </c>
    </row>
    <row r="310" spans="1:19" x14ac:dyDescent="0.2">
      <c r="A310" s="8"/>
      <c r="B310" s="8"/>
      <c r="D310" s="14"/>
      <c r="E310" s="14"/>
      <c r="F310" s="14"/>
      <c r="G310" s="14"/>
      <c r="H310" s="14"/>
      <c r="I310" s="14"/>
      <c r="J310" s="14"/>
      <c r="K310" s="14"/>
      <c r="L310" s="14"/>
      <c r="M310" s="14"/>
      <c r="N310" s="4">
        <f t="shared" si="44"/>
        <v>0</v>
      </c>
      <c r="O310" s="3" t="str">
        <f t="shared" si="45"/>
        <v/>
      </c>
      <c r="P310" s="3" t="str">
        <f t="shared" si="46"/>
        <v/>
      </c>
      <c r="Q310" s="3" t="str">
        <f t="shared" si="47"/>
        <v/>
      </c>
      <c r="R310" s="4" t="str">
        <f t="shared" si="48"/>
        <v/>
      </c>
      <c r="S310" s="4" t="str">
        <f t="shared" si="42"/>
        <v/>
      </c>
    </row>
    <row r="311" spans="1:19" x14ac:dyDescent="0.2">
      <c r="A311" s="8" t="str">
        <f>+'Combined Rate'!A326</f>
        <v>Weber County</v>
      </c>
      <c r="B311" s="8" t="str">
        <f>+'Combined Rate'!C326</f>
        <v>29-000</v>
      </c>
      <c r="C311" s="3" t="str">
        <f t="shared" si="43"/>
        <v>29-000</v>
      </c>
      <c r="D311" s="14">
        <f>+'Combined Rate'!E326</f>
        <v>4.8500000000000001E-2</v>
      </c>
      <c r="E311" s="14">
        <f>+'Combined Rate'!G326</f>
        <v>0.01</v>
      </c>
      <c r="F311" s="14">
        <f>+'Combined Rate'!I326</f>
        <v>2.5000000000000001E-3</v>
      </c>
      <c r="G311" s="14">
        <f>+'Combined Rate'!R326</f>
        <v>0</v>
      </c>
      <c r="H311" s="14">
        <f>+'Combined Rate'!S326</f>
        <v>1E-3</v>
      </c>
      <c r="I311" s="14">
        <f>+'Combined Rate'!M326</f>
        <v>0</v>
      </c>
      <c r="J311" s="14">
        <f>+'Combined Rate'!H326</f>
        <v>2.5000000000000001E-3</v>
      </c>
      <c r="K311" s="14">
        <f>+'Combined Rate'!T326</f>
        <v>0</v>
      </c>
      <c r="L311" s="14">
        <f>+'Combined Rate'!W326</f>
        <v>0</v>
      </c>
      <c r="M311" s="14">
        <f>+'Combined Rate'!X326</f>
        <v>7.2500000000000009E-2</v>
      </c>
      <c r="N311" s="4">
        <f t="shared" si="44"/>
        <v>7.2500000000000009E-2</v>
      </c>
      <c r="O311" s="3" t="str">
        <f t="shared" si="45"/>
        <v>29</v>
      </c>
      <c r="P311" s="3" t="str">
        <f t="shared" si="46"/>
        <v>29</v>
      </c>
      <c r="Q311" s="3" t="str">
        <f t="shared" si="47"/>
        <v>Weber County</v>
      </c>
      <c r="R311" s="4">
        <f t="shared" si="48"/>
        <v>7.2500000000000009E-2</v>
      </c>
      <c r="S311" s="4">
        <f t="shared" si="42"/>
        <v>7.2500000000000009E-2</v>
      </c>
    </row>
    <row r="312" spans="1:19" x14ac:dyDescent="0.2">
      <c r="A312" s="8" t="str">
        <f>+'Combined Rate'!A327</f>
        <v>Farr West</v>
      </c>
      <c r="B312" s="8" t="str">
        <f>+'Combined Rate'!C327</f>
        <v>29-012</v>
      </c>
      <c r="C312" s="3" t="str">
        <f t="shared" si="43"/>
        <v>29-000</v>
      </c>
      <c r="D312" s="14">
        <f>+'Combined Rate'!E327</f>
        <v>4.8500000000000001E-2</v>
      </c>
      <c r="E312" s="14">
        <f>+'Combined Rate'!G327</f>
        <v>0.01</v>
      </c>
      <c r="F312" s="14">
        <f>+'Combined Rate'!I327</f>
        <v>2.5000000000000001E-3</v>
      </c>
      <c r="G312" s="14">
        <f>+'Combined Rate'!R327</f>
        <v>0</v>
      </c>
      <c r="H312" s="14">
        <f>+'Combined Rate'!S327</f>
        <v>1E-3</v>
      </c>
      <c r="I312" s="14">
        <f>+'Combined Rate'!M327</f>
        <v>0</v>
      </c>
      <c r="J312" s="14">
        <f>+'Combined Rate'!H327</f>
        <v>2.5000000000000001E-3</v>
      </c>
      <c r="K312" s="14">
        <f>+'Combined Rate'!T327</f>
        <v>0</v>
      </c>
      <c r="L312" s="14">
        <f>+'Combined Rate'!W327</f>
        <v>0</v>
      </c>
      <c r="M312" s="14">
        <f>+'Combined Rate'!X327</f>
        <v>7.2500000000000009E-2</v>
      </c>
      <c r="N312" s="4">
        <f t="shared" si="44"/>
        <v>0</v>
      </c>
      <c r="O312" s="3" t="str">
        <f t="shared" si="45"/>
        <v>29</v>
      </c>
      <c r="P312" s="3" t="str">
        <f t="shared" si="46"/>
        <v/>
      </c>
      <c r="Q312" s="3" t="str">
        <f t="shared" si="47"/>
        <v/>
      </c>
      <c r="R312" s="4" t="str">
        <f t="shared" si="48"/>
        <v/>
      </c>
      <c r="S312" s="4">
        <f t="shared" si="42"/>
        <v>7.2500000000000009E-2</v>
      </c>
    </row>
    <row r="313" spans="1:19" x14ac:dyDescent="0.2">
      <c r="A313" s="8" t="str">
        <f>+'Combined Rate'!A328</f>
        <v>Harrisville</v>
      </c>
      <c r="B313" s="8" t="str">
        <f>+'Combined Rate'!C328</f>
        <v>29-016</v>
      </c>
      <c r="C313" s="3" t="str">
        <f t="shared" si="43"/>
        <v>29-000</v>
      </c>
      <c r="D313" s="14">
        <f>+'Combined Rate'!E328</f>
        <v>4.8500000000000001E-2</v>
      </c>
      <c r="E313" s="14">
        <f>+'Combined Rate'!G328</f>
        <v>0.01</v>
      </c>
      <c r="F313" s="14">
        <f>+'Combined Rate'!I328</f>
        <v>2.5000000000000001E-3</v>
      </c>
      <c r="G313" s="14">
        <f>+'Combined Rate'!R328</f>
        <v>0</v>
      </c>
      <c r="H313" s="14">
        <f>+'Combined Rate'!S328</f>
        <v>1E-3</v>
      </c>
      <c r="I313" s="14">
        <f>+'Combined Rate'!M328</f>
        <v>0</v>
      </c>
      <c r="J313" s="14">
        <f>+'Combined Rate'!H328</f>
        <v>2.5000000000000001E-3</v>
      </c>
      <c r="K313" s="14">
        <f>+'Combined Rate'!T328</f>
        <v>0</v>
      </c>
      <c r="L313" s="14">
        <f>+'Combined Rate'!W328</f>
        <v>0</v>
      </c>
      <c r="M313" s="14">
        <f>+'Combined Rate'!X328</f>
        <v>7.2500000000000009E-2</v>
      </c>
      <c r="N313" s="4">
        <f t="shared" si="44"/>
        <v>0</v>
      </c>
      <c r="O313" s="3" t="str">
        <f t="shared" si="45"/>
        <v>29</v>
      </c>
      <c r="P313" s="3" t="str">
        <f t="shared" si="46"/>
        <v/>
      </c>
      <c r="Q313" s="3" t="str">
        <f t="shared" si="47"/>
        <v/>
      </c>
      <c r="R313" s="4" t="str">
        <f t="shared" si="48"/>
        <v/>
      </c>
      <c r="S313" s="4">
        <f t="shared" si="42"/>
        <v>7.2500000000000009E-2</v>
      </c>
    </row>
    <row r="314" spans="1:19" x14ac:dyDescent="0.2">
      <c r="A314" s="8" t="str">
        <f>+'Combined Rate'!A329</f>
        <v>Hooper</v>
      </c>
      <c r="B314" s="8" t="str">
        <f>+'Combined Rate'!C329</f>
        <v>29-018</v>
      </c>
      <c r="C314" s="3" t="str">
        <f t="shared" si="43"/>
        <v>29-000</v>
      </c>
      <c r="D314" s="14">
        <f>+'Combined Rate'!E329</f>
        <v>4.8500000000000001E-2</v>
      </c>
      <c r="E314" s="14">
        <f>+'Combined Rate'!G329</f>
        <v>0.01</v>
      </c>
      <c r="F314" s="14">
        <f>+'Combined Rate'!I329</f>
        <v>2.5000000000000001E-3</v>
      </c>
      <c r="G314" s="14">
        <f>+'Combined Rate'!R329</f>
        <v>0</v>
      </c>
      <c r="H314" s="14">
        <f>+'Combined Rate'!S329</f>
        <v>1E-3</v>
      </c>
      <c r="I314" s="14">
        <f>+'Combined Rate'!M329</f>
        <v>0</v>
      </c>
      <c r="J314" s="14">
        <f>+'Combined Rate'!H329</f>
        <v>2.5000000000000001E-3</v>
      </c>
      <c r="K314" s="14">
        <f>+'Combined Rate'!T329</f>
        <v>0</v>
      </c>
      <c r="L314" s="14">
        <f>+'Combined Rate'!W329</f>
        <v>0</v>
      </c>
      <c r="M314" s="14">
        <f>+'Combined Rate'!X329</f>
        <v>7.2500000000000009E-2</v>
      </c>
      <c r="N314" s="4">
        <f t="shared" si="44"/>
        <v>0</v>
      </c>
      <c r="O314" s="3" t="str">
        <f t="shared" si="45"/>
        <v>29</v>
      </c>
      <c r="P314" s="3" t="str">
        <f t="shared" si="46"/>
        <v/>
      </c>
      <c r="Q314" s="3" t="str">
        <f t="shared" si="47"/>
        <v/>
      </c>
      <c r="R314" s="4" t="str">
        <f t="shared" si="48"/>
        <v/>
      </c>
      <c r="S314" s="4">
        <f t="shared" si="42"/>
        <v>7.2500000000000009E-2</v>
      </c>
    </row>
    <row r="315" spans="1:19" x14ac:dyDescent="0.2">
      <c r="A315" s="8" t="str">
        <f>+'Combined Rate'!A330</f>
        <v>Huntsville</v>
      </c>
      <c r="B315" s="8" t="str">
        <f>+'Combined Rate'!C330</f>
        <v>29-019</v>
      </c>
      <c r="C315" s="3" t="str">
        <f t="shared" si="43"/>
        <v>29-000</v>
      </c>
      <c r="D315" s="14">
        <f>+'Combined Rate'!E330</f>
        <v>4.8500000000000001E-2</v>
      </c>
      <c r="E315" s="14">
        <f>+'Combined Rate'!G330</f>
        <v>0.01</v>
      </c>
      <c r="F315" s="14">
        <f>+'Combined Rate'!I330</f>
        <v>2.5000000000000001E-3</v>
      </c>
      <c r="G315" s="14">
        <f>+'Combined Rate'!R330</f>
        <v>0</v>
      </c>
      <c r="H315" s="14">
        <f>+'Combined Rate'!S330</f>
        <v>1E-3</v>
      </c>
      <c r="I315" s="14">
        <f>+'Combined Rate'!M330</f>
        <v>0</v>
      </c>
      <c r="J315" s="14">
        <f>+'Combined Rate'!H330</f>
        <v>2.5000000000000001E-3</v>
      </c>
      <c r="K315" s="14">
        <f>+'Combined Rate'!T330</f>
        <v>0</v>
      </c>
      <c r="L315" s="14">
        <f>+'Combined Rate'!W330</f>
        <v>0</v>
      </c>
      <c r="M315" s="14">
        <f>+'Combined Rate'!X330</f>
        <v>7.2500000000000009E-2</v>
      </c>
      <c r="N315" s="4">
        <f t="shared" si="44"/>
        <v>0</v>
      </c>
      <c r="O315" s="3" t="str">
        <f t="shared" si="45"/>
        <v>29</v>
      </c>
      <c r="P315" s="3" t="str">
        <f t="shared" si="46"/>
        <v/>
      </c>
      <c r="Q315" s="3" t="str">
        <f t="shared" si="47"/>
        <v/>
      </c>
      <c r="R315" s="4" t="str">
        <f t="shared" si="48"/>
        <v/>
      </c>
      <c r="S315" s="4">
        <f t="shared" si="42"/>
        <v>7.2500000000000009E-2</v>
      </c>
    </row>
    <row r="316" spans="1:19" x14ac:dyDescent="0.2">
      <c r="A316" s="8" t="str">
        <f>+'Combined Rate'!A331</f>
        <v>Marriott-Slaterville</v>
      </c>
      <c r="B316" s="8" t="str">
        <f>+'Combined Rate'!C331</f>
        <v>29-022</v>
      </c>
      <c r="C316" s="3" t="str">
        <f t="shared" si="43"/>
        <v>29-000</v>
      </c>
      <c r="D316" s="14">
        <f>+'Combined Rate'!E331</f>
        <v>4.8500000000000001E-2</v>
      </c>
      <c r="E316" s="14">
        <f>+'Combined Rate'!G331</f>
        <v>0.01</v>
      </c>
      <c r="F316" s="14">
        <f>+'Combined Rate'!I331</f>
        <v>2.5000000000000001E-3</v>
      </c>
      <c r="G316" s="14">
        <f>+'Combined Rate'!R331</f>
        <v>0</v>
      </c>
      <c r="H316" s="14">
        <f>+'Combined Rate'!S331</f>
        <v>1E-3</v>
      </c>
      <c r="I316" s="14">
        <f>+'Combined Rate'!M331</f>
        <v>0</v>
      </c>
      <c r="J316" s="14">
        <f>+'Combined Rate'!H331</f>
        <v>2.5000000000000001E-3</v>
      </c>
      <c r="K316" s="14">
        <f>+'Combined Rate'!T331</f>
        <v>0</v>
      </c>
      <c r="L316" s="14">
        <f>+'Combined Rate'!W331</f>
        <v>0</v>
      </c>
      <c r="M316" s="14">
        <f>+'Combined Rate'!X331</f>
        <v>7.2500000000000009E-2</v>
      </c>
      <c r="N316" s="4">
        <f t="shared" si="44"/>
        <v>0</v>
      </c>
      <c r="O316" s="3" t="str">
        <f t="shared" si="45"/>
        <v>29</v>
      </c>
      <c r="P316" s="3" t="str">
        <f t="shared" si="46"/>
        <v/>
      </c>
      <c r="Q316" s="3" t="str">
        <f t="shared" si="47"/>
        <v/>
      </c>
      <c r="R316" s="4" t="str">
        <f t="shared" si="48"/>
        <v/>
      </c>
      <c r="S316" s="4">
        <f t="shared" si="42"/>
        <v>7.2500000000000009E-2</v>
      </c>
    </row>
    <row r="317" spans="1:19" x14ac:dyDescent="0.2">
      <c r="A317" s="8" t="str">
        <f>+'Combined Rate'!A332</f>
        <v>North Ogden</v>
      </c>
      <c r="B317" s="8" t="str">
        <f>+'Combined Rate'!C332</f>
        <v>29-026</v>
      </c>
      <c r="C317" s="3" t="str">
        <f t="shared" si="43"/>
        <v>29-000</v>
      </c>
      <c r="D317" s="14">
        <f>+'Combined Rate'!E332</f>
        <v>4.8500000000000001E-2</v>
      </c>
      <c r="E317" s="14">
        <f>+'Combined Rate'!G332</f>
        <v>0.01</v>
      </c>
      <c r="F317" s="14">
        <f>+'Combined Rate'!I332</f>
        <v>2.5000000000000001E-3</v>
      </c>
      <c r="G317" s="14">
        <f>+'Combined Rate'!R332</f>
        <v>0</v>
      </c>
      <c r="H317" s="14">
        <f>+'Combined Rate'!S332</f>
        <v>1E-3</v>
      </c>
      <c r="I317" s="14">
        <f>+'Combined Rate'!M332</f>
        <v>0</v>
      </c>
      <c r="J317" s="14">
        <f>+'Combined Rate'!H332</f>
        <v>2.5000000000000001E-3</v>
      </c>
      <c r="K317" s="14">
        <f>+'Combined Rate'!T332</f>
        <v>0</v>
      </c>
      <c r="L317" s="14">
        <f>+'Combined Rate'!W332</f>
        <v>0</v>
      </c>
      <c r="M317" s="14">
        <f>+'Combined Rate'!X332</f>
        <v>7.2500000000000009E-2</v>
      </c>
      <c r="N317" s="4">
        <f t="shared" si="44"/>
        <v>0</v>
      </c>
      <c r="O317" s="3" t="str">
        <f t="shared" si="45"/>
        <v>29</v>
      </c>
      <c r="P317" s="3" t="str">
        <f t="shared" si="46"/>
        <v/>
      </c>
      <c r="Q317" s="3" t="str">
        <f t="shared" si="47"/>
        <v/>
      </c>
      <c r="R317" s="4" t="str">
        <f t="shared" si="48"/>
        <v/>
      </c>
      <c r="S317" s="4">
        <f t="shared" si="42"/>
        <v>7.2500000000000009E-2</v>
      </c>
    </row>
    <row r="318" spans="1:19" x14ac:dyDescent="0.2">
      <c r="A318" s="8" t="str">
        <f>+'Combined Rate'!A333</f>
        <v>Ogden</v>
      </c>
      <c r="B318" s="8" t="str">
        <f>+'Combined Rate'!C333</f>
        <v>29-027</v>
      </c>
      <c r="C318" s="3" t="str">
        <f t="shared" si="43"/>
        <v>29-000</v>
      </c>
      <c r="D318" s="14">
        <f>+'Combined Rate'!E333</f>
        <v>4.8500000000000001E-2</v>
      </c>
      <c r="E318" s="14">
        <f>+'Combined Rate'!G333</f>
        <v>0.01</v>
      </c>
      <c r="F318" s="14">
        <f>+'Combined Rate'!I333</f>
        <v>2.5000000000000001E-3</v>
      </c>
      <c r="G318" s="14">
        <f>+'Combined Rate'!R333</f>
        <v>0</v>
      </c>
      <c r="H318" s="14">
        <f>+'Combined Rate'!S333</f>
        <v>1E-3</v>
      </c>
      <c r="I318" s="14">
        <f>+'Combined Rate'!M333</f>
        <v>0</v>
      </c>
      <c r="J318" s="14">
        <f>+'Combined Rate'!H333</f>
        <v>2.5000000000000001E-3</v>
      </c>
      <c r="K318" s="14">
        <f>+'Combined Rate'!T333</f>
        <v>0</v>
      </c>
      <c r="L318" s="14">
        <f>+'Combined Rate'!W333</f>
        <v>0</v>
      </c>
      <c r="M318" s="14">
        <f>+'Combined Rate'!X333</f>
        <v>7.2500000000000009E-2</v>
      </c>
      <c r="N318" s="4">
        <f t="shared" si="44"/>
        <v>0</v>
      </c>
      <c r="O318" s="3" t="str">
        <f t="shared" si="45"/>
        <v>29</v>
      </c>
      <c r="P318" s="3" t="str">
        <f t="shared" si="46"/>
        <v/>
      </c>
      <c r="Q318" s="3" t="str">
        <f t="shared" si="47"/>
        <v/>
      </c>
      <c r="R318" s="4" t="str">
        <f t="shared" si="48"/>
        <v/>
      </c>
      <c r="S318" s="4">
        <f t="shared" si="42"/>
        <v>7.2500000000000009E-2</v>
      </c>
    </row>
    <row r="319" spans="1:19" x14ac:dyDescent="0.2">
      <c r="A319" s="8" t="str">
        <f>+'Combined Rate'!A334</f>
        <v>Plain City</v>
      </c>
      <c r="B319" s="8" t="str">
        <f>+'Combined Rate'!C334</f>
        <v>29-030</v>
      </c>
      <c r="C319" s="3" t="str">
        <f t="shared" si="43"/>
        <v>29-000</v>
      </c>
      <c r="D319" s="14">
        <f>+'Combined Rate'!E334</f>
        <v>4.8500000000000001E-2</v>
      </c>
      <c r="E319" s="14">
        <f>+'Combined Rate'!G334</f>
        <v>0.01</v>
      </c>
      <c r="F319" s="14">
        <f>+'Combined Rate'!I334</f>
        <v>2.5000000000000001E-3</v>
      </c>
      <c r="G319" s="14">
        <f>+'Combined Rate'!R334</f>
        <v>0</v>
      </c>
      <c r="H319" s="14">
        <f>+'Combined Rate'!S334</f>
        <v>1E-3</v>
      </c>
      <c r="I319" s="14">
        <f>+'Combined Rate'!M334</f>
        <v>0</v>
      </c>
      <c r="J319" s="14">
        <f>+'Combined Rate'!H334</f>
        <v>2.5000000000000001E-3</v>
      </c>
      <c r="K319" s="14">
        <f>+'Combined Rate'!T334</f>
        <v>0</v>
      </c>
      <c r="L319" s="14">
        <f>+'Combined Rate'!W334</f>
        <v>0</v>
      </c>
      <c r="M319" s="14">
        <f>+'Combined Rate'!X334</f>
        <v>7.2500000000000009E-2</v>
      </c>
      <c r="N319" s="4">
        <f t="shared" si="44"/>
        <v>0</v>
      </c>
      <c r="O319" s="3" t="str">
        <f t="shared" si="45"/>
        <v>29</v>
      </c>
      <c r="P319" s="3" t="str">
        <f t="shared" si="46"/>
        <v/>
      </c>
      <c r="Q319" s="3" t="str">
        <f t="shared" si="47"/>
        <v/>
      </c>
      <c r="R319" s="4" t="str">
        <f t="shared" si="48"/>
        <v/>
      </c>
      <c r="S319" s="4">
        <f t="shared" si="42"/>
        <v>7.2500000000000009E-2</v>
      </c>
    </row>
    <row r="320" spans="1:19" x14ac:dyDescent="0.2">
      <c r="A320" s="8" t="str">
        <f>+'Combined Rate'!A335</f>
        <v>Pleasant View</v>
      </c>
      <c r="B320" s="8" t="str">
        <f>+'Combined Rate'!C335</f>
        <v>29-031</v>
      </c>
      <c r="C320" s="3" t="str">
        <f t="shared" si="43"/>
        <v>29-000</v>
      </c>
      <c r="D320" s="14">
        <f>+'Combined Rate'!E335</f>
        <v>4.8500000000000001E-2</v>
      </c>
      <c r="E320" s="14">
        <f>+'Combined Rate'!G335</f>
        <v>0.01</v>
      </c>
      <c r="F320" s="14">
        <f>+'Combined Rate'!I335</f>
        <v>2.5000000000000001E-3</v>
      </c>
      <c r="G320" s="14">
        <f>+'Combined Rate'!R335</f>
        <v>0</v>
      </c>
      <c r="H320" s="14">
        <f>+'Combined Rate'!S335</f>
        <v>1E-3</v>
      </c>
      <c r="I320" s="14">
        <f>+'Combined Rate'!M335</f>
        <v>0</v>
      </c>
      <c r="J320" s="14">
        <f>+'Combined Rate'!H335</f>
        <v>2.5000000000000001E-3</v>
      </c>
      <c r="K320" s="14">
        <f>+'Combined Rate'!T335</f>
        <v>0</v>
      </c>
      <c r="L320" s="14">
        <f>+'Combined Rate'!W335</f>
        <v>0</v>
      </c>
      <c r="M320" s="14">
        <f>+'Combined Rate'!X335</f>
        <v>7.2500000000000009E-2</v>
      </c>
      <c r="N320" s="4">
        <f t="shared" si="44"/>
        <v>0</v>
      </c>
      <c r="O320" s="3" t="str">
        <f t="shared" si="45"/>
        <v>29</v>
      </c>
      <c r="P320" s="3" t="str">
        <f t="shared" si="46"/>
        <v/>
      </c>
      <c r="Q320" s="3" t="str">
        <f t="shared" si="47"/>
        <v/>
      </c>
      <c r="R320" s="4" t="str">
        <f t="shared" si="48"/>
        <v/>
      </c>
      <c r="S320" s="4">
        <f t="shared" si="42"/>
        <v>7.2500000000000009E-2</v>
      </c>
    </row>
    <row r="321" spans="1:19" x14ac:dyDescent="0.2">
      <c r="A321" s="8" t="str">
        <f>+'Combined Rate'!A336</f>
        <v>Riverdale</v>
      </c>
      <c r="B321" s="8" t="str">
        <f>+'Combined Rate'!C336</f>
        <v>29-036</v>
      </c>
      <c r="C321" s="3" t="str">
        <f t="shared" si="43"/>
        <v>29-036</v>
      </c>
      <c r="D321" s="14">
        <f>+'Combined Rate'!E336</f>
        <v>4.8500000000000001E-2</v>
      </c>
      <c r="E321" s="14">
        <f>+'Combined Rate'!G336</f>
        <v>0.01</v>
      </c>
      <c r="F321" s="14">
        <f>+'Combined Rate'!I336</f>
        <v>2.5000000000000001E-3</v>
      </c>
      <c r="G321" s="14">
        <f>+'Combined Rate'!R336</f>
        <v>0</v>
      </c>
      <c r="H321" s="14">
        <f>+'Combined Rate'!S336</f>
        <v>1E-3</v>
      </c>
      <c r="I321" s="14">
        <f>+'Combined Rate'!M336</f>
        <v>0</v>
      </c>
      <c r="J321" s="14">
        <f>+'Combined Rate'!H336</f>
        <v>2.5000000000000001E-3</v>
      </c>
      <c r="K321" s="14">
        <f>+'Combined Rate'!T336</f>
        <v>0</v>
      </c>
      <c r="L321" s="14">
        <f>+'Combined Rate'!W336</f>
        <v>0</v>
      </c>
      <c r="M321" s="14">
        <f>+'Combined Rate'!X336</f>
        <v>7.4500000000000011E-2</v>
      </c>
      <c r="N321" s="4">
        <f t="shared" si="44"/>
        <v>0</v>
      </c>
      <c r="O321" s="3" t="str">
        <f t="shared" si="45"/>
        <v>29</v>
      </c>
      <c r="P321" s="3" t="str">
        <f t="shared" si="46"/>
        <v/>
      </c>
      <c r="Q321" s="3" t="str">
        <f t="shared" si="47"/>
        <v/>
      </c>
      <c r="R321" s="4" t="str">
        <f t="shared" si="48"/>
        <v/>
      </c>
      <c r="S321" s="4">
        <f t="shared" si="42"/>
        <v>7.2500000000000009E-2</v>
      </c>
    </row>
    <row r="322" spans="1:19" x14ac:dyDescent="0.2">
      <c r="A322" s="8" t="str">
        <f>+'Combined Rate'!A337</f>
        <v>Roy</v>
      </c>
      <c r="B322" s="8" t="str">
        <f>+'Combined Rate'!C337</f>
        <v>29-037</v>
      </c>
      <c r="C322" s="3" t="str">
        <f t="shared" si="43"/>
        <v>29-000</v>
      </c>
      <c r="D322" s="14">
        <f>+'Combined Rate'!E337</f>
        <v>4.8500000000000001E-2</v>
      </c>
      <c r="E322" s="14">
        <f>+'Combined Rate'!G337</f>
        <v>0.01</v>
      </c>
      <c r="F322" s="14">
        <f>+'Combined Rate'!I337</f>
        <v>2.5000000000000001E-3</v>
      </c>
      <c r="G322" s="14">
        <f>+'Combined Rate'!R337</f>
        <v>0</v>
      </c>
      <c r="H322" s="14">
        <f>+'Combined Rate'!S337</f>
        <v>1E-3</v>
      </c>
      <c r="I322" s="14">
        <f>+'Combined Rate'!M337</f>
        <v>0</v>
      </c>
      <c r="J322" s="14">
        <f>+'Combined Rate'!H337</f>
        <v>2.5000000000000001E-3</v>
      </c>
      <c r="K322" s="14">
        <f>+'Combined Rate'!T337</f>
        <v>0</v>
      </c>
      <c r="L322" s="14">
        <f>+'Combined Rate'!W337</f>
        <v>0</v>
      </c>
      <c r="M322" s="14">
        <f>+'Combined Rate'!X337</f>
        <v>7.2500000000000009E-2</v>
      </c>
      <c r="N322" s="4">
        <f t="shared" si="44"/>
        <v>0</v>
      </c>
      <c r="O322" s="3" t="str">
        <f t="shared" si="45"/>
        <v>29</v>
      </c>
      <c r="P322" s="3" t="str">
        <f t="shared" si="46"/>
        <v/>
      </c>
      <c r="Q322" s="3" t="str">
        <f t="shared" si="47"/>
        <v/>
      </c>
      <c r="R322" s="4" t="str">
        <f t="shared" si="48"/>
        <v/>
      </c>
      <c r="S322" s="4">
        <f t="shared" si="42"/>
        <v>7.2500000000000009E-2</v>
      </c>
    </row>
    <row r="323" spans="1:19" x14ac:dyDescent="0.2">
      <c r="A323" s="8" t="str">
        <f>+'Combined Rate'!A338</f>
        <v>South Ogden</v>
      </c>
      <c r="B323" s="8" t="str">
        <f>+'Combined Rate'!C338</f>
        <v>29-040</v>
      </c>
      <c r="C323" s="3" t="str">
        <f t="shared" si="43"/>
        <v>29-000</v>
      </c>
      <c r="D323" s="14">
        <f>+'Combined Rate'!E338</f>
        <v>4.8500000000000001E-2</v>
      </c>
      <c r="E323" s="14">
        <f>+'Combined Rate'!G338</f>
        <v>0.01</v>
      </c>
      <c r="F323" s="14">
        <f>+'Combined Rate'!I338</f>
        <v>2.5000000000000001E-3</v>
      </c>
      <c r="G323" s="14">
        <f>+'Combined Rate'!R338</f>
        <v>0</v>
      </c>
      <c r="H323" s="14">
        <f>+'Combined Rate'!S338</f>
        <v>1E-3</v>
      </c>
      <c r="I323" s="14">
        <f>+'Combined Rate'!M338</f>
        <v>0</v>
      </c>
      <c r="J323" s="14">
        <f>+'Combined Rate'!H338</f>
        <v>2.5000000000000001E-3</v>
      </c>
      <c r="K323" s="14">
        <f>+'Combined Rate'!T338</f>
        <v>0</v>
      </c>
      <c r="L323" s="14">
        <f>+'Combined Rate'!W338</f>
        <v>0</v>
      </c>
      <c r="M323" s="14">
        <f>+'Combined Rate'!X338</f>
        <v>7.2500000000000009E-2</v>
      </c>
      <c r="N323" s="4">
        <f t="shared" si="44"/>
        <v>0</v>
      </c>
      <c r="O323" s="3" t="str">
        <f t="shared" si="45"/>
        <v>29</v>
      </c>
      <c r="P323" s="3" t="str">
        <f t="shared" si="46"/>
        <v/>
      </c>
      <c r="Q323" s="3" t="str">
        <f t="shared" si="47"/>
        <v/>
      </c>
      <c r="R323" s="4" t="str">
        <f t="shared" si="48"/>
        <v/>
      </c>
      <c r="S323" s="4">
        <f t="shared" si="42"/>
        <v>7.2500000000000009E-2</v>
      </c>
    </row>
    <row r="324" spans="1:19" x14ac:dyDescent="0.2">
      <c r="A324" s="8" t="str">
        <f>+'Combined Rate'!A339</f>
        <v>Uintah</v>
      </c>
      <c r="B324" s="8" t="str">
        <f>+'Combined Rate'!C339</f>
        <v>29-043</v>
      </c>
      <c r="C324" s="3" t="str">
        <f t="shared" si="43"/>
        <v>29-000</v>
      </c>
      <c r="D324" s="14">
        <f>+'Combined Rate'!E339</f>
        <v>4.8500000000000001E-2</v>
      </c>
      <c r="E324" s="14">
        <f>+'Combined Rate'!G339</f>
        <v>0.01</v>
      </c>
      <c r="F324" s="14">
        <f>+'Combined Rate'!I339</f>
        <v>2.5000000000000001E-3</v>
      </c>
      <c r="G324" s="14">
        <f>+'Combined Rate'!R339</f>
        <v>0</v>
      </c>
      <c r="H324" s="14">
        <f>+'Combined Rate'!S339</f>
        <v>1E-3</v>
      </c>
      <c r="I324" s="14">
        <f>+'Combined Rate'!M339</f>
        <v>0</v>
      </c>
      <c r="J324" s="14">
        <f>+'Combined Rate'!H339</f>
        <v>2.5000000000000001E-3</v>
      </c>
      <c r="K324" s="14">
        <f>+'Combined Rate'!T339</f>
        <v>0</v>
      </c>
      <c r="L324" s="14">
        <f>+'Combined Rate'!W339</f>
        <v>0</v>
      </c>
      <c r="M324" s="14">
        <f>+'Combined Rate'!X339</f>
        <v>7.2500000000000009E-2</v>
      </c>
      <c r="N324" s="4">
        <f t="shared" si="44"/>
        <v>0</v>
      </c>
      <c r="O324" s="3" t="str">
        <f t="shared" si="45"/>
        <v>29</v>
      </c>
      <c r="P324" s="3" t="str">
        <f t="shared" si="46"/>
        <v/>
      </c>
      <c r="Q324" s="3" t="str">
        <f t="shared" si="47"/>
        <v/>
      </c>
      <c r="R324" s="4" t="str">
        <f t="shared" si="48"/>
        <v/>
      </c>
      <c r="S324" s="4">
        <f t="shared" si="42"/>
        <v>7.2500000000000009E-2</v>
      </c>
    </row>
    <row r="325" spans="1:19" x14ac:dyDescent="0.2">
      <c r="A325" s="8" t="str">
        <f>+'Combined Rate'!A340</f>
        <v>Washington Terrace</v>
      </c>
      <c r="B325" s="8" t="str">
        <f>+'Combined Rate'!C340</f>
        <v>29-049</v>
      </c>
      <c r="C325" s="3" t="str">
        <f t="shared" si="43"/>
        <v>29-000</v>
      </c>
      <c r="D325" s="14">
        <f>+'Combined Rate'!E340</f>
        <v>4.8500000000000001E-2</v>
      </c>
      <c r="E325" s="14">
        <f>+'Combined Rate'!G340</f>
        <v>0.01</v>
      </c>
      <c r="F325" s="14">
        <f>+'Combined Rate'!I340</f>
        <v>2.5000000000000001E-3</v>
      </c>
      <c r="G325" s="14">
        <f>+'Combined Rate'!R340</f>
        <v>0</v>
      </c>
      <c r="H325" s="14">
        <f>+'Combined Rate'!S340</f>
        <v>1E-3</v>
      </c>
      <c r="I325" s="14">
        <f>+'Combined Rate'!M340</f>
        <v>0</v>
      </c>
      <c r="J325" s="14">
        <f>+'Combined Rate'!H340</f>
        <v>2.5000000000000001E-3</v>
      </c>
      <c r="K325" s="14">
        <f>+'Combined Rate'!T340</f>
        <v>0</v>
      </c>
      <c r="L325" s="14">
        <f>+'Combined Rate'!W340</f>
        <v>0</v>
      </c>
      <c r="M325" s="14">
        <f>+'Combined Rate'!X340</f>
        <v>7.2500000000000009E-2</v>
      </c>
      <c r="N325" s="4">
        <f t="shared" si="44"/>
        <v>0</v>
      </c>
      <c r="O325" s="3" t="str">
        <f t="shared" si="45"/>
        <v>29</v>
      </c>
      <c r="P325" s="3" t="str">
        <f t="shared" si="46"/>
        <v/>
      </c>
      <c r="Q325" s="3" t="str">
        <f t="shared" si="47"/>
        <v/>
      </c>
      <c r="R325" s="4" t="str">
        <f t="shared" si="48"/>
        <v/>
      </c>
      <c r="S325" s="4">
        <f t="shared" si="42"/>
        <v>7.2500000000000009E-2</v>
      </c>
    </row>
    <row r="326" spans="1:19" x14ac:dyDescent="0.2">
      <c r="A326" s="8" t="str">
        <f>+'Combined Rate'!A341</f>
        <v>West Haven</v>
      </c>
      <c r="B326" s="8" t="str">
        <f>+'Combined Rate'!C341</f>
        <v>29-051</v>
      </c>
      <c r="C326" s="3" t="str">
        <f t="shared" si="43"/>
        <v>29-000</v>
      </c>
      <c r="D326" s="14">
        <f>+'Combined Rate'!E341</f>
        <v>4.8500000000000001E-2</v>
      </c>
      <c r="E326" s="14">
        <f>+'Combined Rate'!G341</f>
        <v>0.01</v>
      </c>
      <c r="F326" s="14">
        <f>+'Combined Rate'!I341</f>
        <v>2.5000000000000001E-3</v>
      </c>
      <c r="G326" s="14">
        <f>+'Combined Rate'!R341</f>
        <v>0</v>
      </c>
      <c r="H326" s="14">
        <f>+'Combined Rate'!S341</f>
        <v>1E-3</v>
      </c>
      <c r="I326" s="14">
        <f>+'Combined Rate'!M341</f>
        <v>0</v>
      </c>
      <c r="J326" s="14">
        <f>+'Combined Rate'!H341</f>
        <v>2.5000000000000001E-3</v>
      </c>
      <c r="K326" s="14">
        <f>+'Combined Rate'!T341</f>
        <v>0</v>
      </c>
      <c r="L326" s="14">
        <f>+'Combined Rate'!W341</f>
        <v>0</v>
      </c>
      <c r="M326" s="14">
        <f>+'Combined Rate'!X341</f>
        <v>7.2500000000000009E-2</v>
      </c>
      <c r="N326" s="4">
        <f t="shared" si="44"/>
        <v>0</v>
      </c>
      <c r="O326" s="3" t="str">
        <f t="shared" si="45"/>
        <v>29</v>
      </c>
      <c r="P326" s="3" t="str">
        <f t="shared" si="46"/>
        <v/>
      </c>
      <c r="Q326" s="3" t="str">
        <f t="shared" si="47"/>
        <v/>
      </c>
      <c r="R326" s="4" t="str">
        <f t="shared" si="48"/>
        <v/>
      </c>
      <c r="S326" s="4">
        <f t="shared" si="42"/>
        <v>7.2500000000000009E-2</v>
      </c>
    </row>
    <row r="327" spans="1:19" x14ac:dyDescent="0.2">
      <c r="A327" s="8" t="str">
        <f>+'Combined Rate'!A342</f>
        <v>Falcon Hill Riverdale</v>
      </c>
      <c r="B327" s="8" t="str">
        <f>+'Combined Rate'!C342</f>
        <v>29-300</v>
      </c>
      <c r="C327" s="3" t="str">
        <f>IF(M327=S327,LEFT(B327,3)&amp;"000",B327)</f>
        <v>29-300</v>
      </c>
      <c r="D327" s="14">
        <f>+'Combined Rate'!E342</f>
        <v>4.8500000000000001E-2</v>
      </c>
      <c r="E327" s="14">
        <f>+'Combined Rate'!G342</f>
        <v>0.01</v>
      </c>
      <c r="F327" s="14">
        <f>+'Combined Rate'!I342</f>
        <v>2.5000000000000001E-3</v>
      </c>
      <c r="G327" s="14">
        <f>+'Combined Rate'!R342</f>
        <v>0</v>
      </c>
      <c r="H327" s="14">
        <f>+'Combined Rate'!S342</f>
        <v>1E-3</v>
      </c>
      <c r="I327" s="14">
        <f>+'Combined Rate'!M342</f>
        <v>0</v>
      </c>
      <c r="J327" s="14">
        <f>+'Combined Rate'!H342</f>
        <v>2.5000000000000001E-3</v>
      </c>
      <c r="K327" s="14">
        <f>+'Combined Rate'!T342</f>
        <v>0</v>
      </c>
      <c r="L327" s="14">
        <f>+'Combined Rate'!W342</f>
        <v>0</v>
      </c>
      <c r="M327" s="14">
        <f>+'Combined Rate'!X342</f>
        <v>7.4500000000000011E-2</v>
      </c>
      <c r="N327" s="4">
        <f>IF(RIGHT(B327,3)="000",M327,0)</f>
        <v>0</v>
      </c>
      <c r="O327" s="3" t="str">
        <f>LEFT(B327,2)</f>
        <v>29</v>
      </c>
      <c r="P327" s="3" t="str">
        <f>IF(N327&lt;&gt;0,LEFT(B327,2),"")</f>
        <v/>
      </c>
      <c r="Q327" s="3" t="str">
        <f>IF(N327&lt;&gt;0,A327,"")</f>
        <v/>
      </c>
      <c r="R327" s="4" t="str">
        <f>IF(N327&lt;&gt;0,N327,"")</f>
        <v/>
      </c>
      <c r="S327" s="4">
        <f t="shared" si="42"/>
        <v>7.2500000000000009E-2</v>
      </c>
    </row>
    <row r="328" spans="1:19" x14ac:dyDescent="0.2">
      <c r="A328" s="8" t="str">
        <f>+'Combined Rate'!A343</f>
        <v>Falcon Hill Roy</v>
      </c>
      <c r="B328" s="8" t="str">
        <f>+'Combined Rate'!C343</f>
        <v>29-301</v>
      </c>
      <c r="C328" s="3" t="str">
        <f>IF(M328=S328,LEFT(B328,3)&amp;"000",B328)</f>
        <v>29-000</v>
      </c>
      <c r="D328" s="14">
        <f>+'Combined Rate'!E343</f>
        <v>4.8500000000000001E-2</v>
      </c>
      <c r="E328" s="14">
        <f>+'Combined Rate'!G343</f>
        <v>0.01</v>
      </c>
      <c r="F328" s="14">
        <f>+'Combined Rate'!I343</f>
        <v>2.5000000000000001E-3</v>
      </c>
      <c r="G328" s="14">
        <f>+'Combined Rate'!R343</f>
        <v>0</v>
      </c>
      <c r="H328" s="14">
        <f>+'Combined Rate'!S343</f>
        <v>1E-3</v>
      </c>
      <c r="I328" s="14">
        <f>+'Combined Rate'!M343</f>
        <v>0</v>
      </c>
      <c r="J328" s="14">
        <f>+'Combined Rate'!H343</f>
        <v>2.5000000000000001E-3</v>
      </c>
      <c r="K328" s="14">
        <f>+'Combined Rate'!T343</f>
        <v>0</v>
      </c>
      <c r="L328" s="14">
        <f>+'Combined Rate'!W343</f>
        <v>0</v>
      </c>
      <c r="M328" s="14">
        <f>+'Combined Rate'!X343</f>
        <v>7.2500000000000009E-2</v>
      </c>
      <c r="N328" s="4">
        <f>IF(RIGHT(B328,3)="000",M328,0)</f>
        <v>0</v>
      </c>
      <c r="O328" s="3" t="str">
        <f>LEFT(B328,2)</f>
        <v>29</v>
      </c>
      <c r="P328" s="3" t="str">
        <f>IF(N328&lt;&gt;0,LEFT(B328,2),"")</f>
        <v/>
      </c>
      <c r="Q328" s="3" t="str">
        <f>IF(N328&lt;&gt;0,A328,"")</f>
        <v/>
      </c>
      <c r="R328" s="4" t="str">
        <f>IF(N328&lt;&gt;0,N328,"")</f>
        <v/>
      </c>
      <c r="S328" s="4">
        <f t="shared" si="42"/>
        <v>7.2500000000000009E-2</v>
      </c>
    </row>
  </sheetData>
  <dataConsolidate>
    <dataRefs count="1">
      <dataRef ref="P4:R306" sheet="P.O.D. Worksheet"/>
    </dataRefs>
  </dataConsolidate>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5"/>
  <sheetViews>
    <sheetView showZeros="0" zoomScaleNormal="100" workbookViewId="0">
      <pane xSplit="2" ySplit="1" topLeftCell="AA263" activePane="bottomRight" state="frozen"/>
      <selection pane="topRight" activeCell="C1" sqref="C1"/>
      <selection pane="bottomLeft" activeCell="A2" sqref="A2"/>
      <selection pane="bottomRight" sqref="A1:AJ305"/>
    </sheetView>
  </sheetViews>
  <sheetFormatPr defaultRowHeight="12.75" x14ac:dyDescent="0.2"/>
  <cols>
    <col min="1" max="1" width="29" bestFit="1" customWidth="1"/>
    <col min="2" max="2" width="10.28515625" bestFit="1" customWidth="1"/>
    <col min="3" max="3" width="9.140625" bestFit="1" customWidth="1"/>
    <col min="4" max="4" width="9.140625" customWidth="1"/>
    <col min="5" max="5" width="8.140625" bestFit="1" customWidth="1"/>
    <col min="6" max="7" width="8.28515625" bestFit="1" customWidth="1"/>
    <col min="8" max="8" width="8.42578125" bestFit="1" customWidth="1"/>
    <col min="9" max="9" width="8.28515625" bestFit="1" customWidth="1"/>
    <col min="10" max="11" width="8" bestFit="1" customWidth="1"/>
    <col min="12" max="12" width="8.140625" bestFit="1" customWidth="1"/>
    <col min="13" max="13" width="8" bestFit="1" customWidth="1"/>
    <col min="14" max="14" width="8.140625" bestFit="1" customWidth="1"/>
    <col min="15" max="15" width="8.42578125" bestFit="1" customWidth="1"/>
    <col min="16" max="16" width="8.140625" bestFit="1" customWidth="1"/>
    <col min="17" max="17" width="7.85546875" bestFit="1" customWidth="1"/>
    <col min="18" max="18" width="8.140625" bestFit="1" customWidth="1"/>
    <col min="19" max="19" width="8" bestFit="1" customWidth="1"/>
    <col min="20" max="20" width="8.140625" bestFit="1" customWidth="1"/>
    <col min="21" max="21" width="8" bestFit="1" customWidth="1"/>
    <col min="22" max="22" width="9.140625" bestFit="1" customWidth="1"/>
    <col min="23" max="24" width="7.140625" bestFit="1" customWidth="1"/>
    <col min="25" max="25" width="8" bestFit="1" customWidth="1"/>
    <col min="26" max="26" width="7.85546875" bestFit="1" customWidth="1"/>
    <col min="27" max="27" width="8.42578125" bestFit="1" customWidth="1"/>
    <col min="28" max="30" width="8.140625" bestFit="1" customWidth="1"/>
    <col min="31" max="31" width="10.140625" bestFit="1" customWidth="1"/>
    <col min="32" max="32" width="9.140625" bestFit="1" customWidth="1"/>
    <col min="33" max="33" width="10.140625" bestFit="1" customWidth="1"/>
    <col min="34" max="34" width="9.28515625" bestFit="1" customWidth="1"/>
    <col min="35" max="35" width="8.140625" bestFit="1" customWidth="1"/>
    <col min="36" max="36" width="10.140625" bestFit="1" customWidth="1"/>
  </cols>
  <sheetData>
    <row r="1" spans="1:36" ht="13.5" thickBot="1" x14ac:dyDescent="0.25">
      <c r="A1" s="59" t="s">
        <v>28</v>
      </c>
      <c r="B1" s="61" t="s">
        <v>29</v>
      </c>
      <c r="C1" s="237" t="s">
        <v>30</v>
      </c>
      <c r="D1" s="237" t="s">
        <v>1230</v>
      </c>
      <c r="E1" s="238" t="s">
        <v>31</v>
      </c>
      <c r="F1" s="239" t="s">
        <v>36</v>
      </c>
      <c r="G1" s="240" t="s">
        <v>32</v>
      </c>
      <c r="H1" s="238" t="s">
        <v>617</v>
      </c>
      <c r="I1" s="238" t="s">
        <v>618</v>
      </c>
      <c r="J1" s="238" t="s">
        <v>602</v>
      </c>
      <c r="K1" s="238" t="s">
        <v>35</v>
      </c>
      <c r="L1" s="238" t="s">
        <v>645</v>
      </c>
      <c r="M1" s="257" t="s">
        <v>1136</v>
      </c>
      <c r="N1" s="257" t="s">
        <v>1204</v>
      </c>
      <c r="O1" s="241" t="s">
        <v>640</v>
      </c>
      <c r="P1" s="238" t="s">
        <v>33</v>
      </c>
      <c r="Q1" s="243" t="s">
        <v>34</v>
      </c>
      <c r="R1" s="240" t="s">
        <v>8</v>
      </c>
      <c r="S1" s="241" t="s">
        <v>646</v>
      </c>
      <c r="T1" s="240" t="s">
        <v>45</v>
      </c>
      <c r="U1" s="241" t="s">
        <v>1188</v>
      </c>
      <c r="V1" s="287" t="s">
        <v>38</v>
      </c>
      <c r="W1" s="268" t="s">
        <v>1176</v>
      </c>
      <c r="X1" s="268" t="s">
        <v>39</v>
      </c>
      <c r="Y1" s="269" t="s">
        <v>619</v>
      </c>
      <c r="Z1" s="269" t="s">
        <v>40</v>
      </c>
      <c r="AA1" s="269" t="s">
        <v>42</v>
      </c>
      <c r="AB1" s="269" t="s">
        <v>43</v>
      </c>
      <c r="AC1" s="269" t="s">
        <v>635</v>
      </c>
      <c r="AD1" s="269" t="s">
        <v>44</v>
      </c>
      <c r="AE1" s="270" t="s">
        <v>1218</v>
      </c>
      <c r="AF1" s="271" t="s">
        <v>1217</v>
      </c>
      <c r="AG1" s="271" t="s">
        <v>1216</v>
      </c>
      <c r="AH1" s="272" t="s">
        <v>1215</v>
      </c>
      <c r="AI1" s="205" t="s">
        <v>686</v>
      </c>
      <c r="AJ1" t="s">
        <v>1214</v>
      </c>
    </row>
    <row r="2" spans="1:36" ht="13.5" thickTop="1" x14ac:dyDescent="0.2">
      <c r="A2" s="66" t="s">
        <v>46</v>
      </c>
      <c r="B2" s="68" t="s">
        <v>47</v>
      </c>
      <c r="C2" s="69">
        <f>+'Combined Rate'!E13</f>
        <v>4.8500000000000001E-2</v>
      </c>
      <c r="D2" s="299">
        <v>1.7500000000000002E-2</v>
      </c>
      <c r="E2" s="71">
        <f>+'Combined Rate'!G13</f>
        <v>0.01</v>
      </c>
      <c r="F2" s="71">
        <f>+'Combined Rate'!H13</f>
        <v>2.5000000000000001E-3</v>
      </c>
      <c r="G2" s="71">
        <f>+'Combined Rate'!I13</f>
        <v>0</v>
      </c>
      <c r="H2" s="71">
        <f>+'Combined Rate'!J13</f>
        <v>0</v>
      </c>
      <c r="I2" s="71">
        <f>+'Combined Rate'!K13</f>
        <v>0</v>
      </c>
      <c r="J2" s="71">
        <f>+'Combined Rate'!L13</f>
        <v>0</v>
      </c>
      <c r="K2" s="71">
        <f>+'Combined Rate'!M13</f>
        <v>0</v>
      </c>
      <c r="L2" s="71">
        <f>+'Combined Rate'!N13</f>
        <v>0</v>
      </c>
      <c r="M2" s="71">
        <f>+'Combined Rate'!O13</f>
        <v>2.5000000000000001E-3</v>
      </c>
      <c r="N2" s="71">
        <f>+'Combined Rate'!P13</f>
        <v>0</v>
      </c>
      <c r="O2" s="71">
        <f>+'Combined Rate'!Q13</f>
        <v>0</v>
      </c>
      <c r="P2" s="71">
        <f>+'Combined Rate'!R13</f>
        <v>0</v>
      </c>
      <c r="Q2" s="71">
        <f>+'Combined Rate'!S13</f>
        <v>0</v>
      </c>
      <c r="R2" s="71">
        <f>+'Combined Rate'!T13</f>
        <v>0</v>
      </c>
      <c r="S2" s="71">
        <f>+'Combined Rate'!U13</f>
        <v>0</v>
      </c>
      <c r="T2" s="71">
        <f>+'Combined Rate'!V13</f>
        <v>0</v>
      </c>
      <c r="U2" s="71">
        <f>+'Combined Rate'!W13</f>
        <v>0</v>
      </c>
      <c r="V2" s="135">
        <f>+'Other Taxes'!D13</f>
        <v>4.2500000000000003E-2</v>
      </c>
      <c r="W2" s="136">
        <f>+'Other Taxes'!E13</f>
        <v>3.2000000000000002E-3</v>
      </c>
      <c r="X2" s="137">
        <f>+'Other Taxes'!F13</f>
        <v>0</v>
      </c>
      <c r="Y2" s="137">
        <f>+'Other Taxes'!G13</f>
        <v>0</v>
      </c>
      <c r="Z2" s="71">
        <f>+'Other Taxes'!H13</f>
        <v>0</v>
      </c>
      <c r="AA2" s="138">
        <f>+'Other Taxes'!J13</f>
        <v>2.5000000000000001E-2</v>
      </c>
      <c r="AB2" s="71">
        <f>+'Other Taxes'!K13</f>
        <v>0</v>
      </c>
      <c r="AC2" s="71">
        <f>+'Other Taxes'!L13</f>
        <v>0</v>
      </c>
      <c r="AD2" s="140">
        <f>+'Other Taxes'!N13</f>
        <v>0.01</v>
      </c>
      <c r="AE2" s="141">
        <f>+'Other Taxes'!O13</f>
        <v>0.71</v>
      </c>
      <c r="AF2" s="142">
        <f>+'Other Taxes'!P13</f>
        <v>0.25</v>
      </c>
      <c r="AG2" s="143">
        <f>+'Other Taxes'!Q13</f>
        <v>0.52</v>
      </c>
      <c r="AH2" s="137">
        <f>+'Other Taxes'!S13</f>
        <v>0</v>
      </c>
      <c r="AI2" s="145">
        <f>+'Other Taxes'!T13</f>
        <v>0</v>
      </c>
      <c r="AJ2" s="296">
        <f>SUM(C2:AI2)</f>
        <v>1.6416999999999999</v>
      </c>
    </row>
    <row r="3" spans="1:36" x14ac:dyDescent="0.2">
      <c r="A3" s="73" t="s">
        <v>48</v>
      </c>
      <c r="B3" s="75" t="s">
        <v>49</v>
      </c>
      <c r="C3" s="76">
        <f>+'Combined Rate'!E14</f>
        <v>4.8500000000000001E-2</v>
      </c>
      <c r="D3" s="300">
        <v>1.7500000000000002E-2</v>
      </c>
      <c r="E3" s="78">
        <f>+'Combined Rate'!G14</f>
        <v>0.01</v>
      </c>
      <c r="F3" s="78">
        <f>+'Combined Rate'!H14</f>
        <v>2.5000000000000001E-3</v>
      </c>
      <c r="G3" s="78">
        <f>+'Combined Rate'!I14</f>
        <v>0</v>
      </c>
      <c r="H3" s="78">
        <f>+'Combined Rate'!J14</f>
        <v>0</v>
      </c>
      <c r="I3" s="78">
        <f>+'Combined Rate'!K14</f>
        <v>0</v>
      </c>
      <c r="J3" s="78">
        <f>+'Combined Rate'!L14</f>
        <v>0</v>
      </c>
      <c r="K3" s="78">
        <f>+'Combined Rate'!M14</f>
        <v>0</v>
      </c>
      <c r="L3" s="78">
        <f>+'Combined Rate'!N14</f>
        <v>0</v>
      </c>
      <c r="M3" s="78">
        <f>+'Combined Rate'!O14</f>
        <v>2.5000000000000001E-3</v>
      </c>
      <c r="N3" s="78">
        <f>+'Combined Rate'!P14</f>
        <v>0</v>
      </c>
      <c r="O3" s="78">
        <f>+'Combined Rate'!Q14</f>
        <v>0</v>
      </c>
      <c r="P3" s="78">
        <f>+'Combined Rate'!R14</f>
        <v>0.01</v>
      </c>
      <c r="Q3" s="78">
        <f>+'Combined Rate'!S14</f>
        <v>0</v>
      </c>
      <c r="R3" s="78">
        <f>+'Combined Rate'!T14</f>
        <v>0</v>
      </c>
      <c r="S3" s="78">
        <f>+'Combined Rate'!U14</f>
        <v>0</v>
      </c>
      <c r="T3" s="78">
        <f>+'Combined Rate'!V14</f>
        <v>0</v>
      </c>
      <c r="U3" s="78">
        <f>+'Combined Rate'!W14</f>
        <v>0</v>
      </c>
      <c r="V3" s="146">
        <f>+'Other Taxes'!D14</f>
        <v>4.2500000000000003E-2</v>
      </c>
      <c r="W3" s="147">
        <f>+'Other Taxes'!E14</f>
        <v>3.2000000000000002E-3</v>
      </c>
      <c r="X3" s="148">
        <f>+'Other Taxes'!F14</f>
        <v>0.01</v>
      </c>
      <c r="Y3" s="148">
        <f>+'Other Taxes'!G14</f>
        <v>0</v>
      </c>
      <c r="Z3" s="78">
        <f>+'Other Taxes'!H14</f>
        <v>0</v>
      </c>
      <c r="AA3" s="149">
        <f>+'Other Taxes'!J14</f>
        <v>2.5000000000000001E-2</v>
      </c>
      <c r="AB3" s="150">
        <f>+'Other Taxes'!K14</f>
        <v>0</v>
      </c>
      <c r="AC3" s="150">
        <f>+'Other Taxes'!L14</f>
        <v>0</v>
      </c>
      <c r="AD3" s="152">
        <f>+'Other Taxes'!N14</f>
        <v>0.01</v>
      </c>
      <c r="AE3" s="153">
        <f>+'Other Taxes'!O14</f>
        <v>0.71</v>
      </c>
      <c r="AF3" s="154">
        <f>+'Other Taxes'!P14</f>
        <v>0.25</v>
      </c>
      <c r="AG3" s="155">
        <f>+'Other Taxes'!Q14</f>
        <v>0.52</v>
      </c>
      <c r="AH3" s="148">
        <f>+'Other Taxes'!S14</f>
        <v>3.5000000000000003E-2</v>
      </c>
      <c r="AI3" s="157">
        <f>+'Other Taxes'!T14</f>
        <v>0.06</v>
      </c>
      <c r="AJ3" s="296">
        <f t="shared" ref="AJ3:AJ66" si="0">SUM(C3:AI3)</f>
        <v>1.7566999999999999</v>
      </c>
    </row>
    <row r="4" spans="1:36" x14ac:dyDescent="0.2">
      <c r="A4" s="73" t="s">
        <v>50</v>
      </c>
      <c r="B4" s="75" t="s">
        <v>51</v>
      </c>
      <c r="C4" s="76">
        <f>+'Combined Rate'!E15</f>
        <v>4.8500000000000001E-2</v>
      </c>
      <c r="D4" s="300">
        <v>1.7500000000000002E-2</v>
      </c>
      <c r="E4" s="78">
        <f>+'Combined Rate'!G15</f>
        <v>0.01</v>
      </c>
      <c r="F4" s="78">
        <f>+'Combined Rate'!H15</f>
        <v>2.5000000000000001E-3</v>
      </c>
      <c r="G4" s="78">
        <f>+'Combined Rate'!I15</f>
        <v>0</v>
      </c>
      <c r="H4" s="78">
        <f>+'Combined Rate'!J15</f>
        <v>0</v>
      </c>
      <c r="I4" s="78">
        <f>+'Combined Rate'!K15</f>
        <v>0</v>
      </c>
      <c r="J4" s="78">
        <f>+'Combined Rate'!L15</f>
        <v>0</v>
      </c>
      <c r="K4" s="78">
        <f>+'Combined Rate'!M15</f>
        <v>0</v>
      </c>
      <c r="L4" s="78">
        <f>+'Combined Rate'!N15</f>
        <v>0</v>
      </c>
      <c r="M4" s="78">
        <f>+'Combined Rate'!O15</f>
        <v>2.5000000000000001E-3</v>
      </c>
      <c r="N4" s="78">
        <f>+'Combined Rate'!P15</f>
        <v>0</v>
      </c>
      <c r="O4" s="78">
        <f>+'Combined Rate'!Q15</f>
        <v>0</v>
      </c>
      <c r="P4" s="78">
        <f>+'Combined Rate'!R15</f>
        <v>0</v>
      </c>
      <c r="Q4" s="78">
        <f>+'Combined Rate'!S15</f>
        <v>0</v>
      </c>
      <c r="R4" s="78">
        <f>+'Combined Rate'!T15</f>
        <v>0</v>
      </c>
      <c r="S4" s="78">
        <f>+'Combined Rate'!U15</f>
        <v>0</v>
      </c>
      <c r="T4" s="78">
        <f>+'Combined Rate'!V15</f>
        <v>0</v>
      </c>
      <c r="U4" s="78">
        <f>+'Combined Rate'!W15</f>
        <v>0</v>
      </c>
      <c r="V4" s="146">
        <f>+'Other Taxes'!D15</f>
        <v>4.2500000000000003E-2</v>
      </c>
      <c r="W4" s="147">
        <f>+'Other Taxes'!E15</f>
        <v>3.2000000000000002E-3</v>
      </c>
      <c r="X4" s="148">
        <f>+'Other Taxes'!F15</f>
        <v>0.01</v>
      </c>
      <c r="Y4" s="148">
        <f>+'Other Taxes'!G15</f>
        <v>0</v>
      </c>
      <c r="Z4" s="78">
        <f>+'Other Taxes'!H15</f>
        <v>0</v>
      </c>
      <c r="AA4" s="149">
        <f>+'Other Taxes'!J15</f>
        <v>2.5000000000000001E-2</v>
      </c>
      <c r="AB4" s="150">
        <f>+'Other Taxes'!K15</f>
        <v>0</v>
      </c>
      <c r="AC4" s="150">
        <f>+'Other Taxes'!L15</f>
        <v>0</v>
      </c>
      <c r="AD4" s="152">
        <f>+'Other Taxes'!N15</f>
        <v>0.01</v>
      </c>
      <c r="AE4" s="153">
        <f>+'Other Taxes'!O15</f>
        <v>0.71</v>
      </c>
      <c r="AF4" s="154">
        <f>+'Other Taxes'!P15</f>
        <v>0.25</v>
      </c>
      <c r="AG4" s="155">
        <f>+'Other Taxes'!Q15</f>
        <v>0.52</v>
      </c>
      <c r="AH4" s="148">
        <f>+'Other Taxes'!S15</f>
        <v>3.5000000000000003E-2</v>
      </c>
      <c r="AI4" s="157">
        <f>+'Other Taxes'!T15</f>
        <v>0.06</v>
      </c>
      <c r="AJ4" s="296">
        <f t="shared" si="0"/>
        <v>1.7466999999999999</v>
      </c>
    </row>
    <row r="5" spans="1:36" x14ac:dyDescent="0.2">
      <c r="A5" s="73" t="s">
        <v>52</v>
      </c>
      <c r="B5" s="75" t="s">
        <v>53</v>
      </c>
      <c r="C5" s="76">
        <f>+'Combined Rate'!E16</f>
        <v>4.8500000000000001E-2</v>
      </c>
      <c r="D5" s="300">
        <v>1.7500000000000002E-2</v>
      </c>
      <c r="E5" s="78">
        <f>+'Combined Rate'!G16</f>
        <v>0.01</v>
      </c>
      <c r="F5" s="78">
        <f>+'Combined Rate'!H16</f>
        <v>2.5000000000000001E-3</v>
      </c>
      <c r="G5" s="78">
        <f>+'Combined Rate'!I16</f>
        <v>0</v>
      </c>
      <c r="H5" s="78">
        <f>+'Combined Rate'!J16</f>
        <v>0</v>
      </c>
      <c r="I5" s="78">
        <f>+'Combined Rate'!K16</f>
        <v>0</v>
      </c>
      <c r="J5" s="78">
        <f>+'Combined Rate'!L16</f>
        <v>0</v>
      </c>
      <c r="K5" s="78">
        <f>+'Combined Rate'!M16</f>
        <v>0</v>
      </c>
      <c r="L5" s="78">
        <f>+'Combined Rate'!N16</f>
        <v>0</v>
      </c>
      <c r="M5" s="78">
        <f>+'Combined Rate'!O16</f>
        <v>2.5000000000000001E-3</v>
      </c>
      <c r="N5" s="78">
        <f>+'Combined Rate'!P16</f>
        <v>0</v>
      </c>
      <c r="O5" s="78">
        <f>+'Combined Rate'!Q16</f>
        <v>0</v>
      </c>
      <c r="P5" s="78">
        <f>+'Combined Rate'!R16</f>
        <v>0</v>
      </c>
      <c r="Q5" s="78">
        <f>+'Combined Rate'!S16</f>
        <v>0</v>
      </c>
      <c r="R5" s="78">
        <f>+'Combined Rate'!T16</f>
        <v>0</v>
      </c>
      <c r="S5" s="78">
        <f>+'Combined Rate'!U16</f>
        <v>0</v>
      </c>
      <c r="T5" s="78">
        <f>+'Combined Rate'!V16</f>
        <v>0</v>
      </c>
      <c r="U5" s="78">
        <f>+'Combined Rate'!W16</f>
        <v>0</v>
      </c>
      <c r="V5" s="146">
        <f>+'Other Taxes'!D16</f>
        <v>4.2500000000000003E-2</v>
      </c>
      <c r="W5" s="147">
        <f>+'Other Taxes'!E16</f>
        <v>3.2000000000000002E-3</v>
      </c>
      <c r="X5" s="148">
        <f>+'Other Taxes'!F16</f>
        <v>0</v>
      </c>
      <c r="Y5" s="148">
        <f>+'Other Taxes'!G16</f>
        <v>0</v>
      </c>
      <c r="Z5" s="78">
        <f>+'Other Taxes'!H16</f>
        <v>0</v>
      </c>
      <c r="AA5" s="149">
        <f>+'Other Taxes'!J16</f>
        <v>2.5000000000000001E-2</v>
      </c>
      <c r="AB5" s="150">
        <f>+'Other Taxes'!K16</f>
        <v>0</v>
      </c>
      <c r="AC5" s="150">
        <f>+'Other Taxes'!L16</f>
        <v>0</v>
      </c>
      <c r="AD5" s="152">
        <f>+'Other Taxes'!N16</f>
        <v>0.01</v>
      </c>
      <c r="AE5" s="153">
        <f>+'Other Taxes'!O16</f>
        <v>0.71</v>
      </c>
      <c r="AF5" s="154">
        <f>+'Other Taxes'!P16</f>
        <v>0.25</v>
      </c>
      <c r="AG5" s="155">
        <f>+'Other Taxes'!Q16</f>
        <v>0.52</v>
      </c>
      <c r="AH5" s="148">
        <f>+'Other Taxes'!S16</f>
        <v>3.5000000000000003E-2</v>
      </c>
      <c r="AI5" s="157">
        <f>+'Other Taxes'!T16</f>
        <v>0.06</v>
      </c>
      <c r="AJ5" s="296">
        <f t="shared" si="0"/>
        <v>1.7366999999999999</v>
      </c>
    </row>
    <row r="6" spans="1:36" x14ac:dyDescent="0.2">
      <c r="A6" s="73" t="s">
        <v>54</v>
      </c>
      <c r="B6" s="75" t="s">
        <v>55</v>
      </c>
      <c r="C6" s="76">
        <f>+'Combined Rate'!E18</f>
        <v>4.8500000000000001E-2</v>
      </c>
      <c r="D6" s="300">
        <v>1.7500000000000002E-2</v>
      </c>
      <c r="E6" s="78">
        <f>+'Combined Rate'!G18</f>
        <v>0.01</v>
      </c>
      <c r="F6" s="78">
        <f>+'Combined Rate'!H18</f>
        <v>2.5000000000000001E-3</v>
      </c>
      <c r="G6" s="78">
        <f>+'Combined Rate'!I18</f>
        <v>0</v>
      </c>
      <c r="H6" s="78">
        <f>+'Combined Rate'!J18</f>
        <v>0</v>
      </c>
      <c r="I6" s="78">
        <f>+'Combined Rate'!K18</f>
        <v>0</v>
      </c>
      <c r="J6" s="78">
        <f>+'Combined Rate'!L18</f>
        <v>0</v>
      </c>
      <c r="K6" s="78">
        <f>+'Combined Rate'!M18</f>
        <v>0</v>
      </c>
      <c r="L6" s="78">
        <f>+'Combined Rate'!N18</f>
        <v>0</v>
      </c>
      <c r="M6" s="78">
        <f>+'Combined Rate'!O18</f>
        <v>0</v>
      </c>
      <c r="N6" s="78">
        <f>+'Combined Rate'!P18</f>
        <v>0</v>
      </c>
      <c r="O6" s="78">
        <f>+'Combined Rate'!Q18</f>
        <v>0</v>
      </c>
      <c r="P6" s="78">
        <f>+'Combined Rate'!R18</f>
        <v>0</v>
      </c>
      <c r="Q6" s="78">
        <f>+'Combined Rate'!S18</f>
        <v>0</v>
      </c>
      <c r="R6" s="78">
        <f>+'Combined Rate'!T18</f>
        <v>0</v>
      </c>
      <c r="S6" s="78">
        <f>+'Combined Rate'!U18</f>
        <v>0</v>
      </c>
      <c r="T6" s="78">
        <f>+'Combined Rate'!V18</f>
        <v>0</v>
      </c>
      <c r="U6" s="78">
        <f>+'Combined Rate'!W18</f>
        <v>0</v>
      </c>
      <c r="V6" s="160">
        <f>+'Other Taxes'!D18</f>
        <v>4.2500000000000003E-2</v>
      </c>
      <c r="W6" s="161">
        <f>+'Other Taxes'!E18</f>
        <v>3.2000000000000002E-3</v>
      </c>
      <c r="X6" s="148">
        <f>+'Other Taxes'!F18</f>
        <v>0</v>
      </c>
      <c r="Y6" s="148">
        <f>+'Other Taxes'!G18</f>
        <v>0</v>
      </c>
      <c r="Z6" s="78">
        <f>+'Other Taxes'!H18</f>
        <v>0</v>
      </c>
      <c r="AA6" s="162">
        <f>+'Other Taxes'!J18</f>
        <v>2.5000000000000001E-2</v>
      </c>
      <c r="AB6" s="150">
        <f>+'Other Taxes'!K18</f>
        <v>0</v>
      </c>
      <c r="AC6" s="150">
        <f>+'Other Taxes'!L18</f>
        <v>0</v>
      </c>
      <c r="AD6" s="152">
        <f>+'Other Taxes'!N18</f>
        <v>0.01</v>
      </c>
      <c r="AE6" s="153">
        <f>+'Other Taxes'!O18</f>
        <v>0.71</v>
      </c>
      <c r="AF6" s="154">
        <f>+'Other Taxes'!P18</f>
        <v>0.25</v>
      </c>
      <c r="AG6" s="155">
        <f>+'Other Taxes'!Q18</f>
        <v>0.52</v>
      </c>
      <c r="AH6" s="148">
        <f>+'Other Taxes'!S18</f>
        <v>0</v>
      </c>
      <c r="AI6" s="157">
        <f>+'Other Taxes'!T18</f>
        <v>0</v>
      </c>
      <c r="AJ6" s="296">
        <f t="shared" si="0"/>
        <v>1.6392</v>
      </c>
    </row>
    <row r="7" spans="1:36" x14ac:dyDescent="0.2">
      <c r="A7" s="73" t="s">
        <v>56</v>
      </c>
      <c r="B7" s="75" t="s">
        <v>57</v>
      </c>
      <c r="C7" s="76">
        <f>+'Combined Rate'!E19</f>
        <v>4.8500000000000001E-2</v>
      </c>
      <c r="D7" s="300">
        <v>1.7500000000000002E-2</v>
      </c>
      <c r="E7" s="78">
        <f>+'Combined Rate'!G19</f>
        <v>0.01</v>
      </c>
      <c r="F7" s="78">
        <f>+'Combined Rate'!H19</f>
        <v>2.5000000000000001E-3</v>
      </c>
      <c r="G7" s="78">
        <f>+'Combined Rate'!I19</f>
        <v>0</v>
      </c>
      <c r="H7" s="78">
        <f>+'Combined Rate'!J19</f>
        <v>0</v>
      </c>
      <c r="I7" s="78">
        <f>+'Combined Rate'!K19</f>
        <v>0</v>
      </c>
      <c r="J7" s="78">
        <f>+'Combined Rate'!L19</f>
        <v>0</v>
      </c>
      <c r="K7" s="78">
        <f>+'Combined Rate'!M19</f>
        <v>0</v>
      </c>
      <c r="L7" s="78">
        <f>+'Combined Rate'!N19</f>
        <v>0</v>
      </c>
      <c r="M7" s="78">
        <f>+'Combined Rate'!O19</f>
        <v>0</v>
      </c>
      <c r="N7" s="78">
        <f>+'Combined Rate'!P19</f>
        <v>0</v>
      </c>
      <c r="O7" s="78">
        <f>+'Combined Rate'!Q19</f>
        <v>0</v>
      </c>
      <c r="P7" s="78">
        <f>+'Combined Rate'!R19</f>
        <v>0</v>
      </c>
      <c r="Q7" s="78">
        <f>+'Combined Rate'!S19</f>
        <v>0</v>
      </c>
      <c r="R7" s="78">
        <f>+'Combined Rate'!T19</f>
        <v>0</v>
      </c>
      <c r="S7" s="78">
        <f>+'Combined Rate'!U19</f>
        <v>0</v>
      </c>
      <c r="T7" s="78">
        <f>+'Combined Rate'!V19</f>
        <v>0</v>
      </c>
      <c r="U7" s="78">
        <f>+'Combined Rate'!W19</f>
        <v>0</v>
      </c>
      <c r="V7" s="160">
        <f>+'Other Taxes'!D19</f>
        <v>4.2500000000000003E-2</v>
      </c>
      <c r="W7" s="161">
        <f>+'Other Taxes'!E19</f>
        <v>3.2000000000000002E-3</v>
      </c>
      <c r="X7" s="148">
        <f>+'Other Taxes'!F19</f>
        <v>0</v>
      </c>
      <c r="Y7" s="148">
        <f>+'Other Taxes'!G19</f>
        <v>0</v>
      </c>
      <c r="Z7" s="78">
        <f>+'Other Taxes'!H19</f>
        <v>0</v>
      </c>
      <c r="AA7" s="162">
        <f>+'Other Taxes'!J19</f>
        <v>2.5000000000000001E-2</v>
      </c>
      <c r="AB7" s="150">
        <f>+'Other Taxes'!K19</f>
        <v>0</v>
      </c>
      <c r="AC7" s="150">
        <f>+'Other Taxes'!L19</f>
        <v>0</v>
      </c>
      <c r="AD7" s="152">
        <f>+'Other Taxes'!N19</f>
        <v>0.01</v>
      </c>
      <c r="AE7" s="153">
        <f>+'Other Taxes'!O19</f>
        <v>0.71</v>
      </c>
      <c r="AF7" s="154">
        <f>+'Other Taxes'!P19</f>
        <v>0.25</v>
      </c>
      <c r="AG7" s="155">
        <f>+'Other Taxes'!Q19</f>
        <v>0.52</v>
      </c>
      <c r="AH7" s="148">
        <f>+'Other Taxes'!S19</f>
        <v>3.5000000000000003E-2</v>
      </c>
      <c r="AI7" s="157">
        <f>+'Other Taxes'!T19</f>
        <v>0</v>
      </c>
      <c r="AJ7" s="296">
        <f t="shared" si="0"/>
        <v>1.6741999999999999</v>
      </c>
    </row>
    <row r="8" spans="1:36" x14ac:dyDescent="0.2">
      <c r="A8" s="73" t="s">
        <v>58</v>
      </c>
      <c r="B8" s="75" t="s">
        <v>59</v>
      </c>
      <c r="C8" s="76">
        <f>+'Combined Rate'!E20</f>
        <v>4.8500000000000001E-2</v>
      </c>
      <c r="D8" s="300">
        <v>1.7500000000000002E-2</v>
      </c>
      <c r="E8" s="78">
        <f>+'Combined Rate'!G20</f>
        <v>0.01</v>
      </c>
      <c r="F8" s="78">
        <f>+'Combined Rate'!H20</f>
        <v>2.5000000000000001E-3</v>
      </c>
      <c r="G8" s="78">
        <f>+'Combined Rate'!I20</f>
        <v>3.0000000000000001E-3</v>
      </c>
      <c r="H8" s="78">
        <f>+'Combined Rate'!J20</f>
        <v>2.5000000000000001E-3</v>
      </c>
      <c r="I8" s="78">
        <f>+'Combined Rate'!K20</f>
        <v>0</v>
      </c>
      <c r="J8" s="78">
        <f>+'Combined Rate'!L20</f>
        <v>0</v>
      </c>
      <c r="K8" s="78">
        <f>+'Combined Rate'!M20</f>
        <v>0</v>
      </c>
      <c r="L8" s="78">
        <f>+'Combined Rate'!N20</f>
        <v>0</v>
      </c>
      <c r="M8" s="78">
        <f>+'Combined Rate'!O20</f>
        <v>0</v>
      </c>
      <c r="N8" s="78">
        <f>+'Combined Rate'!P20</f>
        <v>0</v>
      </c>
      <c r="O8" s="78">
        <f>+'Combined Rate'!Q20</f>
        <v>0</v>
      </c>
      <c r="P8" s="78">
        <f>+'Combined Rate'!R20</f>
        <v>0</v>
      </c>
      <c r="Q8" s="78">
        <f>+'Combined Rate'!S20</f>
        <v>0</v>
      </c>
      <c r="R8" s="78">
        <f>+'Combined Rate'!T20</f>
        <v>0</v>
      </c>
      <c r="S8" s="78">
        <f>+'Combined Rate'!U20</f>
        <v>0</v>
      </c>
      <c r="T8" s="78">
        <f>+'Combined Rate'!V20</f>
        <v>0</v>
      </c>
      <c r="U8" s="78">
        <f>+'Combined Rate'!W20</f>
        <v>0</v>
      </c>
      <c r="V8" s="160">
        <f>+'Other Taxes'!D20</f>
        <v>4.2500000000000003E-2</v>
      </c>
      <c r="W8" s="161">
        <f>+'Other Taxes'!E20</f>
        <v>3.2000000000000002E-3</v>
      </c>
      <c r="X8" s="148">
        <f>+'Other Taxes'!F20</f>
        <v>0.01</v>
      </c>
      <c r="Y8" s="148">
        <f>+'Other Taxes'!G20</f>
        <v>0</v>
      </c>
      <c r="Z8" s="78">
        <f>+'Other Taxes'!H20</f>
        <v>0</v>
      </c>
      <c r="AA8" s="162">
        <f>+'Other Taxes'!J20</f>
        <v>2.5000000000000001E-2</v>
      </c>
      <c r="AB8" s="150">
        <f>+'Other Taxes'!K20</f>
        <v>0</v>
      </c>
      <c r="AC8" s="150">
        <f>+'Other Taxes'!L20</f>
        <v>0</v>
      </c>
      <c r="AD8" s="152">
        <f>+'Other Taxes'!N20</f>
        <v>0.01</v>
      </c>
      <c r="AE8" s="153">
        <f>+'Other Taxes'!O20</f>
        <v>0.71</v>
      </c>
      <c r="AF8" s="154">
        <f>+'Other Taxes'!P20</f>
        <v>0.25</v>
      </c>
      <c r="AG8" s="155">
        <f>+'Other Taxes'!Q20</f>
        <v>0.52</v>
      </c>
      <c r="AH8" s="148">
        <f>+'Other Taxes'!S20</f>
        <v>3.5000000000000003E-2</v>
      </c>
      <c r="AI8" s="157">
        <f>+'Other Taxes'!T20</f>
        <v>0.06</v>
      </c>
      <c r="AJ8" s="296">
        <f t="shared" si="0"/>
        <v>1.7497</v>
      </c>
    </row>
    <row r="9" spans="1:36" x14ac:dyDescent="0.2">
      <c r="A9" s="73" t="s">
        <v>60</v>
      </c>
      <c r="B9" s="75" t="s">
        <v>61</v>
      </c>
      <c r="C9" s="76">
        <f>+'Combined Rate'!E21</f>
        <v>4.8500000000000001E-2</v>
      </c>
      <c r="D9" s="300">
        <v>1.7500000000000002E-2</v>
      </c>
      <c r="E9" s="78">
        <f>+'Combined Rate'!G21</f>
        <v>0.01</v>
      </c>
      <c r="F9" s="78">
        <f>+'Combined Rate'!H21</f>
        <v>2.5000000000000001E-3</v>
      </c>
      <c r="G9" s="78">
        <f>+'Combined Rate'!I21</f>
        <v>0</v>
      </c>
      <c r="H9" s="78">
        <f>+'Combined Rate'!J21</f>
        <v>0</v>
      </c>
      <c r="I9" s="78">
        <f>+'Combined Rate'!K21</f>
        <v>0</v>
      </c>
      <c r="J9" s="78">
        <f>+'Combined Rate'!L21</f>
        <v>0</v>
      </c>
      <c r="K9" s="78">
        <f>+'Combined Rate'!M21</f>
        <v>0</v>
      </c>
      <c r="L9" s="78">
        <f>+'Combined Rate'!N21</f>
        <v>0</v>
      </c>
      <c r="M9" s="78">
        <f>+'Combined Rate'!O21</f>
        <v>0</v>
      </c>
      <c r="N9" s="78">
        <f>+'Combined Rate'!P21</f>
        <v>0</v>
      </c>
      <c r="O9" s="78">
        <f>+'Combined Rate'!Q21</f>
        <v>0</v>
      </c>
      <c r="P9" s="78">
        <f>+'Combined Rate'!R21</f>
        <v>0</v>
      </c>
      <c r="Q9" s="78">
        <f>+'Combined Rate'!S21</f>
        <v>0</v>
      </c>
      <c r="R9" s="78">
        <f>+'Combined Rate'!T21</f>
        <v>0</v>
      </c>
      <c r="S9" s="78">
        <f>+'Combined Rate'!U21</f>
        <v>0</v>
      </c>
      <c r="T9" s="78">
        <f>+'Combined Rate'!V21</f>
        <v>0</v>
      </c>
      <c r="U9" s="78">
        <f>+'Combined Rate'!W21</f>
        <v>0</v>
      </c>
      <c r="V9" s="160">
        <f>+'Other Taxes'!D21</f>
        <v>4.2500000000000003E-2</v>
      </c>
      <c r="W9" s="161">
        <f>+'Other Taxes'!E21</f>
        <v>3.2000000000000002E-3</v>
      </c>
      <c r="X9" s="148">
        <f>+'Other Taxes'!F21</f>
        <v>0</v>
      </c>
      <c r="Y9" s="148">
        <f>+'Other Taxes'!G21</f>
        <v>0</v>
      </c>
      <c r="Z9" s="78">
        <f>+'Other Taxes'!H21</f>
        <v>0</v>
      </c>
      <c r="AA9" s="162">
        <f>+'Other Taxes'!J21</f>
        <v>2.5000000000000001E-2</v>
      </c>
      <c r="AB9" s="150">
        <f>+'Other Taxes'!K21</f>
        <v>0</v>
      </c>
      <c r="AC9" s="150">
        <f>+'Other Taxes'!L21</f>
        <v>0</v>
      </c>
      <c r="AD9" s="152">
        <f>+'Other Taxes'!N21</f>
        <v>0.01</v>
      </c>
      <c r="AE9" s="153">
        <f>+'Other Taxes'!O21</f>
        <v>0.71</v>
      </c>
      <c r="AF9" s="154">
        <f>+'Other Taxes'!P21</f>
        <v>0.25</v>
      </c>
      <c r="AG9" s="155">
        <f>+'Other Taxes'!Q21</f>
        <v>0.52</v>
      </c>
      <c r="AH9" s="148">
        <f>+'Other Taxes'!S21</f>
        <v>0</v>
      </c>
      <c r="AI9" s="157">
        <f>+'Other Taxes'!T21</f>
        <v>0.04</v>
      </c>
      <c r="AJ9" s="296">
        <f t="shared" si="0"/>
        <v>1.6792</v>
      </c>
    </row>
    <row r="10" spans="1:36" x14ac:dyDescent="0.2">
      <c r="A10" s="73" t="s">
        <v>62</v>
      </c>
      <c r="B10" s="75" t="s">
        <v>63</v>
      </c>
      <c r="C10" s="76">
        <f>+'Combined Rate'!E22</f>
        <v>4.8500000000000001E-2</v>
      </c>
      <c r="D10" s="300">
        <v>1.7500000000000002E-2</v>
      </c>
      <c r="E10" s="78">
        <f>+'Combined Rate'!G22</f>
        <v>0.01</v>
      </c>
      <c r="F10" s="78">
        <f>+'Combined Rate'!H22</f>
        <v>2.5000000000000001E-3</v>
      </c>
      <c r="G10" s="78">
        <f>+'Combined Rate'!I22</f>
        <v>0</v>
      </c>
      <c r="H10" s="78">
        <f>+'Combined Rate'!J22</f>
        <v>0</v>
      </c>
      <c r="I10" s="78">
        <f>+'Combined Rate'!K22</f>
        <v>0</v>
      </c>
      <c r="J10" s="78">
        <f>+'Combined Rate'!L22</f>
        <v>0</v>
      </c>
      <c r="K10" s="78">
        <f>+'Combined Rate'!M22</f>
        <v>0</v>
      </c>
      <c r="L10" s="78">
        <f>+'Combined Rate'!N22</f>
        <v>0</v>
      </c>
      <c r="M10" s="78">
        <f>+'Combined Rate'!O22</f>
        <v>0</v>
      </c>
      <c r="N10" s="78">
        <f>+'Combined Rate'!P22</f>
        <v>0</v>
      </c>
      <c r="O10" s="78">
        <f>+'Combined Rate'!Q22</f>
        <v>0</v>
      </c>
      <c r="P10" s="78">
        <f>+'Combined Rate'!R22</f>
        <v>0</v>
      </c>
      <c r="Q10" s="78">
        <f>+'Combined Rate'!S22</f>
        <v>0</v>
      </c>
      <c r="R10" s="78">
        <f>+'Combined Rate'!T22</f>
        <v>0</v>
      </c>
      <c r="S10" s="78">
        <f>+'Combined Rate'!U22</f>
        <v>0</v>
      </c>
      <c r="T10" s="78">
        <f>+'Combined Rate'!V22</f>
        <v>0</v>
      </c>
      <c r="U10" s="78">
        <f>+'Combined Rate'!W22</f>
        <v>0</v>
      </c>
      <c r="V10" s="160">
        <f>+'Other Taxes'!D22</f>
        <v>4.2500000000000003E-2</v>
      </c>
      <c r="W10" s="161">
        <f>+'Other Taxes'!E22</f>
        <v>3.2000000000000002E-3</v>
      </c>
      <c r="X10" s="148">
        <f>+'Other Taxes'!F22</f>
        <v>0</v>
      </c>
      <c r="Y10" s="148">
        <f>+'Other Taxes'!G22</f>
        <v>0</v>
      </c>
      <c r="Z10" s="78">
        <f>+'Other Taxes'!H22</f>
        <v>0</v>
      </c>
      <c r="AA10" s="162">
        <f>+'Other Taxes'!J22</f>
        <v>2.5000000000000001E-2</v>
      </c>
      <c r="AB10" s="150">
        <f>+'Other Taxes'!K22</f>
        <v>0</v>
      </c>
      <c r="AC10" s="150">
        <f>+'Other Taxes'!L22</f>
        <v>0</v>
      </c>
      <c r="AD10" s="152">
        <f>+'Other Taxes'!N22</f>
        <v>0.01</v>
      </c>
      <c r="AE10" s="153">
        <f>+'Other Taxes'!O22</f>
        <v>0.71</v>
      </c>
      <c r="AF10" s="154">
        <f>+'Other Taxes'!P22</f>
        <v>0.25</v>
      </c>
      <c r="AG10" s="155">
        <f>+'Other Taxes'!Q22</f>
        <v>0.52</v>
      </c>
      <c r="AH10" s="148">
        <f>+'Other Taxes'!S22</f>
        <v>0</v>
      </c>
      <c r="AI10" s="157">
        <f>+'Other Taxes'!T22</f>
        <v>0</v>
      </c>
      <c r="AJ10" s="296">
        <f t="shared" si="0"/>
        <v>1.6392</v>
      </c>
    </row>
    <row r="11" spans="1:36" x14ac:dyDescent="0.2">
      <c r="A11" s="73" t="s">
        <v>64</v>
      </c>
      <c r="B11" s="75" t="s">
        <v>65</v>
      </c>
      <c r="C11" s="76">
        <f>+'Combined Rate'!E23</f>
        <v>4.8500000000000001E-2</v>
      </c>
      <c r="D11" s="300">
        <v>1.7500000000000002E-2</v>
      </c>
      <c r="E11" s="78">
        <f>+'Combined Rate'!G23</f>
        <v>0.01</v>
      </c>
      <c r="F11" s="78">
        <f>+'Combined Rate'!H23</f>
        <v>2.5000000000000001E-3</v>
      </c>
      <c r="G11" s="78">
        <f>+'Combined Rate'!I23</f>
        <v>0</v>
      </c>
      <c r="H11" s="78">
        <f>+'Combined Rate'!J23</f>
        <v>0</v>
      </c>
      <c r="I11" s="78">
        <f>+'Combined Rate'!K23</f>
        <v>0</v>
      </c>
      <c r="J11" s="78">
        <f>+'Combined Rate'!L23</f>
        <v>0</v>
      </c>
      <c r="K11" s="78">
        <f>+'Combined Rate'!M23</f>
        <v>0</v>
      </c>
      <c r="L11" s="78">
        <f>+'Combined Rate'!N23</f>
        <v>0</v>
      </c>
      <c r="M11" s="78">
        <f>+'Combined Rate'!O23</f>
        <v>0</v>
      </c>
      <c r="N11" s="78">
        <f>+'Combined Rate'!P23</f>
        <v>0</v>
      </c>
      <c r="O11" s="78">
        <f>+'Combined Rate'!Q23</f>
        <v>0</v>
      </c>
      <c r="P11" s="78">
        <f>+'Combined Rate'!R23</f>
        <v>0</v>
      </c>
      <c r="Q11" s="78">
        <f>+'Combined Rate'!S23</f>
        <v>0</v>
      </c>
      <c r="R11" s="78">
        <f>+'Combined Rate'!T23</f>
        <v>0</v>
      </c>
      <c r="S11" s="78">
        <f>+'Combined Rate'!U23</f>
        <v>0</v>
      </c>
      <c r="T11" s="78">
        <f>+'Combined Rate'!V23</f>
        <v>0</v>
      </c>
      <c r="U11" s="78">
        <f>+'Combined Rate'!W23</f>
        <v>0</v>
      </c>
      <c r="V11" s="160">
        <f>+'Other Taxes'!D23</f>
        <v>4.2500000000000003E-2</v>
      </c>
      <c r="W11" s="161">
        <f>+'Other Taxes'!E23</f>
        <v>3.2000000000000002E-3</v>
      </c>
      <c r="X11" s="148">
        <f>+'Other Taxes'!F23</f>
        <v>0</v>
      </c>
      <c r="Y11" s="148">
        <f>+'Other Taxes'!G23</f>
        <v>0</v>
      </c>
      <c r="Z11" s="78">
        <f>+'Other Taxes'!H23</f>
        <v>0</v>
      </c>
      <c r="AA11" s="162">
        <f>+'Other Taxes'!J23</f>
        <v>2.5000000000000001E-2</v>
      </c>
      <c r="AB11" s="150">
        <f>+'Other Taxes'!K23</f>
        <v>0</v>
      </c>
      <c r="AC11" s="150">
        <f>+'Other Taxes'!L23</f>
        <v>0</v>
      </c>
      <c r="AD11" s="152">
        <f>+'Other Taxes'!N23</f>
        <v>0.01</v>
      </c>
      <c r="AE11" s="153">
        <f>+'Other Taxes'!O23</f>
        <v>0.71</v>
      </c>
      <c r="AF11" s="154">
        <f>+'Other Taxes'!P23</f>
        <v>0.25</v>
      </c>
      <c r="AG11" s="155">
        <f>+'Other Taxes'!Q23</f>
        <v>0.52</v>
      </c>
      <c r="AH11" s="148">
        <f>+'Other Taxes'!S23</f>
        <v>0</v>
      </c>
      <c r="AI11" s="157">
        <f>+'Other Taxes'!T23</f>
        <v>0</v>
      </c>
      <c r="AJ11" s="296">
        <f t="shared" si="0"/>
        <v>1.6392</v>
      </c>
    </row>
    <row r="12" spans="1:36" x14ac:dyDescent="0.2">
      <c r="A12" s="73" t="s">
        <v>66</v>
      </c>
      <c r="B12" s="75" t="s">
        <v>67</v>
      </c>
      <c r="C12" s="76">
        <f>+'Combined Rate'!E24</f>
        <v>4.8500000000000001E-2</v>
      </c>
      <c r="D12" s="300">
        <v>1.7500000000000002E-2</v>
      </c>
      <c r="E12" s="78">
        <f>+'Combined Rate'!G24</f>
        <v>0.01</v>
      </c>
      <c r="F12" s="78">
        <f>+'Combined Rate'!H24</f>
        <v>2.5000000000000001E-3</v>
      </c>
      <c r="G12" s="78">
        <f>+'Combined Rate'!I24</f>
        <v>0</v>
      </c>
      <c r="H12" s="78">
        <f>+'Combined Rate'!J24</f>
        <v>0</v>
      </c>
      <c r="I12" s="78">
        <f>+'Combined Rate'!K24</f>
        <v>0</v>
      </c>
      <c r="J12" s="78">
        <f>+'Combined Rate'!L24</f>
        <v>0</v>
      </c>
      <c r="K12" s="78">
        <f>+'Combined Rate'!M24</f>
        <v>0</v>
      </c>
      <c r="L12" s="78">
        <f>+'Combined Rate'!N24</f>
        <v>0</v>
      </c>
      <c r="M12" s="78">
        <f>+'Combined Rate'!O24</f>
        <v>0</v>
      </c>
      <c r="N12" s="78">
        <f>+'Combined Rate'!P24</f>
        <v>0</v>
      </c>
      <c r="O12" s="78">
        <f>+'Combined Rate'!Q24</f>
        <v>0</v>
      </c>
      <c r="P12" s="78">
        <f>+'Combined Rate'!R24</f>
        <v>0</v>
      </c>
      <c r="Q12" s="78">
        <f>+'Combined Rate'!S24</f>
        <v>0</v>
      </c>
      <c r="R12" s="78">
        <f>+'Combined Rate'!T24</f>
        <v>0</v>
      </c>
      <c r="S12" s="78">
        <f>+'Combined Rate'!U24</f>
        <v>0</v>
      </c>
      <c r="T12" s="78">
        <f>+'Combined Rate'!V24</f>
        <v>0</v>
      </c>
      <c r="U12" s="78">
        <f>+'Combined Rate'!W24</f>
        <v>0</v>
      </c>
      <c r="V12" s="160">
        <f>+'Other Taxes'!D24</f>
        <v>4.2500000000000003E-2</v>
      </c>
      <c r="W12" s="161">
        <f>+'Other Taxes'!E24</f>
        <v>3.2000000000000002E-3</v>
      </c>
      <c r="X12" s="148">
        <f>+'Other Taxes'!F24</f>
        <v>0</v>
      </c>
      <c r="Y12" s="148">
        <f>+'Other Taxes'!G24</f>
        <v>0</v>
      </c>
      <c r="Z12" s="78">
        <f>+'Other Taxes'!H24</f>
        <v>0</v>
      </c>
      <c r="AA12" s="162">
        <f>+'Other Taxes'!J24</f>
        <v>2.5000000000000001E-2</v>
      </c>
      <c r="AB12" s="150">
        <f>+'Other Taxes'!K24</f>
        <v>0</v>
      </c>
      <c r="AC12" s="150">
        <f>+'Other Taxes'!L24</f>
        <v>0</v>
      </c>
      <c r="AD12" s="152">
        <f>+'Other Taxes'!N24</f>
        <v>0.01</v>
      </c>
      <c r="AE12" s="153">
        <f>+'Other Taxes'!O24</f>
        <v>0.71</v>
      </c>
      <c r="AF12" s="154">
        <f>+'Other Taxes'!P24</f>
        <v>0.25</v>
      </c>
      <c r="AG12" s="155">
        <f>+'Other Taxes'!Q24</f>
        <v>0.52</v>
      </c>
      <c r="AH12" s="148">
        <f>+'Other Taxes'!S24</f>
        <v>3.5000000000000003E-2</v>
      </c>
      <c r="AI12" s="157">
        <f>+'Other Taxes'!T24</f>
        <v>0.06</v>
      </c>
      <c r="AJ12" s="296">
        <f t="shared" si="0"/>
        <v>1.7342</v>
      </c>
    </row>
    <row r="13" spans="1:36" x14ac:dyDescent="0.2">
      <c r="A13" s="73" t="s">
        <v>68</v>
      </c>
      <c r="B13" s="75" t="s">
        <v>69</v>
      </c>
      <c r="C13" s="76">
        <f>+'Combined Rate'!E25</f>
        <v>4.8500000000000001E-2</v>
      </c>
      <c r="D13" s="300">
        <v>1.7500000000000002E-2</v>
      </c>
      <c r="E13" s="78">
        <f>+'Combined Rate'!G25</f>
        <v>0.01</v>
      </c>
      <c r="F13" s="78">
        <f>+'Combined Rate'!H25</f>
        <v>2.5000000000000001E-3</v>
      </c>
      <c r="G13" s="78">
        <f>+'Combined Rate'!I25</f>
        <v>0</v>
      </c>
      <c r="H13" s="78">
        <f>+'Combined Rate'!J25</f>
        <v>0</v>
      </c>
      <c r="I13" s="78">
        <f>+'Combined Rate'!K25</f>
        <v>0</v>
      </c>
      <c r="J13" s="78">
        <f>+'Combined Rate'!L25</f>
        <v>0</v>
      </c>
      <c r="K13" s="78">
        <f>+'Combined Rate'!M25</f>
        <v>0</v>
      </c>
      <c r="L13" s="78">
        <f>+'Combined Rate'!N25</f>
        <v>0</v>
      </c>
      <c r="M13" s="78">
        <f>+'Combined Rate'!O25</f>
        <v>0</v>
      </c>
      <c r="N13" s="78">
        <f>+'Combined Rate'!P25</f>
        <v>0</v>
      </c>
      <c r="O13" s="78">
        <f>+'Combined Rate'!Q25</f>
        <v>0</v>
      </c>
      <c r="P13" s="78">
        <f>+'Combined Rate'!R25</f>
        <v>0</v>
      </c>
      <c r="Q13" s="78">
        <f>+'Combined Rate'!S25</f>
        <v>0</v>
      </c>
      <c r="R13" s="78">
        <f>+'Combined Rate'!T25</f>
        <v>0</v>
      </c>
      <c r="S13" s="78">
        <f>+'Combined Rate'!U25</f>
        <v>0</v>
      </c>
      <c r="T13" s="78">
        <f>+'Combined Rate'!V25</f>
        <v>0</v>
      </c>
      <c r="U13" s="78">
        <f>+'Combined Rate'!W25</f>
        <v>0</v>
      </c>
      <c r="V13" s="160">
        <f>+'Other Taxes'!D25</f>
        <v>4.2500000000000003E-2</v>
      </c>
      <c r="W13" s="161">
        <f>+'Other Taxes'!E25</f>
        <v>3.2000000000000002E-3</v>
      </c>
      <c r="X13" s="148">
        <f>+'Other Taxes'!F25</f>
        <v>0</v>
      </c>
      <c r="Y13" s="148">
        <f>+'Other Taxes'!G25</f>
        <v>0</v>
      </c>
      <c r="Z13" s="78">
        <f>+'Other Taxes'!H25</f>
        <v>0</v>
      </c>
      <c r="AA13" s="162">
        <f>+'Other Taxes'!J25</f>
        <v>2.5000000000000001E-2</v>
      </c>
      <c r="AB13" s="150">
        <f>+'Other Taxes'!K25</f>
        <v>0</v>
      </c>
      <c r="AC13" s="150">
        <f>+'Other Taxes'!L25</f>
        <v>0</v>
      </c>
      <c r="AD13" s="152">
        <f>+'Other Taxes'!N25</f>
        <v>0.01</v>
      </c>
      <c r="AE13" s="153">
        <f>+'Other Taxes'!O25</f>
        <v>0.71</v>
      </c>
      <c r="AF13" s="154">
        <f>+'Other Taxes'!P25</f>
        <v>0.25</v>
      </c>
      <c r="AG13" s="155">
        <f>+'Other Taxes'!Q25</f>
        <v>0.52</v>
      </c>
      <c r="AH13" s="148">
        <f>+'Other Taxes'!S25</f>
        <v>3.5000000000000003E-2</v>
      </c>
      <c r="AI13" s="157">
        <f>+'Other Taxes'!T25</f>
        <v>0.04</v>
      </c>
      <c r="AJ13" s="296">
        <f t="shared" si="0"/>
        <v>1.7141999999999999</v>
      </c>
    </row>
    <row r="14" spans="1:36" x14ac:dyDescent="0.2">
      <c r="A14" s="73" t="s">
        <v>70</v>
      </c>
      <c r="B14" s="75" t="s">
        <v>71</v>
      </c>
      <c r="C14" s="76">
        <f>+'Combined Rate'!E26</f>
        <v>4.8500000000000001E-2</v>
      </c>
      <c r="D14" s="300">
        <v>1.7500000000000002E-2</v>
      </c>
      <c r="E14" s="78">
        <f>+'Combined Rate'!G26</f>
        <v>0.01</v>
      </c>
      <c r="F14" s="78">
        <f>+'Combined Rate'!H26</f>
        <v>2.5000000000000001E-3</v>
      </c>
      <c r="G14" s="78">
        <f>+'Combined Rate'!I26</f>
        <v>0</v>
      </c>
      <c r="H14" s="78">
        <f>+'Combined Rate'!J26</f>
        <v>0</v>
      </c>
      <c r="I14" s="78">
        <f>+'Combined Rate'!K26</f>
        <v>0</v>
      </c>
      <c r="J14" s="78">
        <f>+'Combined Rate'!L26</f>
        <v>0</v>
      </c>
      <c r="K14" s="78">
        <f>+'Combined Rate'!M26</f>
        <v>0</v>
      </c>
      <c r="L14" s="78">
        <f>+'Combined Rate'!N26</f>
        <v>0</v>
      </c>
      <c r="M14" s="78">
        <f>+'Combined Rate'!O26</f>
        <v>0</v>
      </c>
      <c r="N14" s="78">
        <f>+'Combined Rate'!P26</f>
        <v>0</v>
      </c>
      <c r="O14" s="78">
        <f>+'Combined Rate'!Q26</f>
        <v>0</v>
      </c>
      <c r="P14" s="78">
        <f>+'Combined Rate'!R26</f>
        <v>0</v>
      </c>
      <c r="Q14" s="78">
        <f>+'Combined Rate'!S26</f>
        <v>0</v>
      </c>
      <c r="R14" s="78">
        <f>+'Combined Rate'!T26</f>
        <v>0</v>
      </c>
      <c r="S14" s="78">
        <f>+'Combined Rate'!U26</f>
        <v>0</v>
      </c>
      <c r="T14" s="78">
        <f>+'Combined Rate'!V26</f>
        <v>0</v>
      </c>
      <c r="U14" s="78">
        <f>+'Combined Rate'!W26</f>
        <v>0</v>
      </c>
      <c r="V14" s="160">
        <f>+'Other Taxes'!D26</f>
        <v>4.2500000000000003E-2</v>
      </c>
      <c r="W14" s="161">
        <f>+'Other Taxes'!E26</f>
        <v>3.2000000000000002E-3</v>
      </c>
      <c r="X14" s="148">
        <f>+'Other Taxes'!F26</f>
        <v>0</v>
      </c>
      <c r="Y14" s="148">
        <f>+'Other Taxes'!G26</f>
        <v>0</v>
      </c>
      <c r="Z14" s="78">
        <f>+'Other Taxes'!H26</f>
        <v>0</v>
      </c>
      <c r="AA14" s="162">
        <f>+'Other Taxes'!J26</f>
        <v>2.5000000000000001E-2</v>
      </c>
      <c r="AB14" s="150">
        <f>+'Other Taxes'!K26</f>
        <v>0</v>
      </c>
      <c r="AC14" s="150">
        <f>+'Other Taxes'!L26</f>
        <v>0</v>
      </c>
      <c r="AD14" s="152">
        <f>+'Other Taxes'!N26</f>
        <v>0.01</v>
      </c>
      <c r="AE14" s="153">
        <f>+'Other Taxes'!O26</f>
        <v>0.71</v>
      </c>
      <c r="AF14" s="154">
        <f>+'Other Taxes'!P26</f>
        <v>0.25</v>
      </c>
      <c r="AG14" s="155">
        <f>+'Other Taxes'!Q26</f>
        <v>0.52</v>
      </c>
      <c r="AH14" s="148">
        <f>+'Other Taxes'!S26</f>
        <v>0</v>
      </c>
      <c r="AI14" s="157">
        <f>+'Other Taxes'!T26</f>
        <v>0</v>
      </c>
      <c r="AJ14" s="296">
        <f t="shared" si="0"/>
        <v>1.6392</v>
      </c>
    </row>
    <row r="15" spans="1:36" x14ac:dyDescent="0.2">
      <c r="A15" s="73" t="s">
        <v>72</v>
      </c>
      <c r="B15" s="75" t="s">
        <v>73</v>
      </c>
      <c r="C15" s="76">
        <f>+'Combined Rate'!E27</f>
        <v>4.8500000000000001E-2</v>
      </c>
      <c r="D15" s="300">
        <v>1.7500000000000002E-2</v>
      </c>
      <c r="E15" s="78">
        <f>+'Combined Rate'!G27</f>
        <v>0.01</v>
      </c>
      <c r="F15" s="78">
        <f>+'Combined Rate'!H27</f>
        <v>2.5000000000000001E-3</v>
      </c>
      <c r="G15" s="78">
        <f>+'Combined Rate'!I27</f>
        <v>0</v>
      </c>
      <c r="H15" s="78">
        <f>+'Combined Rate'!J27</f>
        <v>0</v>
      </c>
      <c r="I15" s="78">
        <f>+'Combined Rate'!K27</f>
        <v>0</v>
      </c>
      <c r="J15" s="78">
        <f>+'Combined Rate'!L27</f>
        <v>0</v>
      </c>
      <c r="K15" s="78">
        <f>+'Combined Rate'!M27</f>
        <v>0</v>
      </c>
      <c r="L15" s="78">
        <f>+'Combined Rate'!N27</f>
        <v>0</v>
      </c>
      <c r="M15" s="78">
        <f>+'Combined Rate'!O27</f>
        <v>0</v>
      </c>
      <c r="N15" s="78">
        <f>+'Combined Rate'!P27</f>
        <v>0</v>
      </c>
      <c r="O15" s="78">
        <f>+'Combined Rate'!Q27</f>
        <v>0</v>
      </c>
      <c r="P15" s="78">
        <f>+'Combined Rate'!R27</f>
        <v>0</v>
      </c>
      <c r="Q15" s="78">
        <f>+'Combined Rate'!S27</f>
        <v>0</v>
      </c>
      <c r="R15" s="78">
        <f>+'Combined Rate'!T27</f>
        <v>0</v>
      </c>
      <c r="S15" s="78">
        <f>+'Combined Rate'!U27</f>
        <v>0</v>
      </c>
      <c r="T15" s="78">
        <f>+'Combined Rate'!V27</f>
        <v>0</v>
      </c>
      <c r="U15" s="78">
        <f>+'Combined Rate'!W27</f>
        <v>0</v>
      </c>
      <c r="V15" s="160">
        <f>+'Other Taxes'!D27</f>
        <v>4.2500000000000003E-2</v>
      </c>
      <c r="W15" s="161">
        <f>+'Other Taxes'!E27</f>
        <v>3.2000000000000002E-3</v>
      </c>
      <c r="X15" s="148">
        <f>+'Other Taxes'!F27</f>
        <v>0</v>
      </c>
      <c r="Y15" s="148">
        <f>+'Other Taxes'!G27</f>
        <v>0</v>
      </c>
      <c r="Z15" s="78">
        <f>+'Other Taxes'!H27</f>
        <v>0</v>
      </c>
      <c r="AA15" s="162">
        <f>+'Other Taxes'!J27</f>
        <v>2.5000000000000001E-2</v>
      </c>
      <c r="AB15" s="150">
        <f>+'Other Taxes'!K27</f>
        <v>0</v>
      </c>
      <c r="AC15" s="150">
        <f>+'Other Taxes'!L27</f>
        <v>0</v>
      </c>
      <c r="AD15" s="152">
        <f>+'Other Taxes'!N27</f>
        <v>0.01</v>
      </c>
      <c r="AE15" s="153">
        <f>+'Other Taxes'!O27</f>
        <v>0.71</v>
      </c>
      <c r="AF15" s="154">
        <f>+'Other Taxes'!P27</f>
        <v>0.25</v>
      </c>
      <c r="AG15" s="155">
        <f>+'Other Taxes'!Q27</f>
        <v>0.52</v>
      </c>
      <c r="AH15" s="148">
        <f>+'Other Taxes'!S27</f>
        <v>0</v>
      </c>
      <c r="AI15" s="157">
        <f>+'Other Taxes'!T27</f>
        <v>0</v>
      </c>
      <c r="AJ15" s="296">
        <f t="shared" si="0"/>
        <v>1.6392</v>
      </c>
    </row>
    <row r="16" spans="1:36" x14ac:dyDescent="0.2">
      <c r="A16" s="73" t="s">
        <v>74</v>
      </c>
      <c r="B16" s="75" t="s">
        <v>75</v>
      </c>
      <c r="C16" s="76">
        <f>+'Combined Rate'!E28</f>
        <v>4.8500000000000001E-2</v>
      </c>
      <c r="D16" s="300">
        <v>1.7500000000000002E-2</v>
      </c>
      <c r="E16" s="78">
        <f>+'Combined Rate'!G28</f>
        <v>0.01</v>
      </c>
      <c r="F16" s="78">
        <f>+'Combined Rate'!H28</f>
        <v>2.5000000000000001E-3</v>
      </c>
      <c r="G16" s="78">
        <f>+'Combined Rate'!I28</f>
        <v>0</v>
      </c>
      <c r="H16" s="78">
        <f>+'Combined Rate'!J28</f>
        <v>0</v>
      </c>
      <c r="I16" s="78">
        <f>+'Combined Rate'!K28</f>
        <v>0</v>
      </c>
      <c r="J16" s="78">
        <f>+'Combined Rate'!L28</f>
        <v>0</v>
      </c>
      <c r="K16" s="78">
        <f>+'Combined Rate'!M28</f>
        <v>3.0000000000000001E-3</v>
      </c>
      <c r="L16" s="78">
        <f>+'Combined Rate'!N28</f>
        <v>0</v>
      </c>
      <c r="M16" s="78">
        <f>+'Combined Rate'!O28</f>
        <v>0</v>
      </c>
      <c r="N16" s="78">
        <f>+'Combined Rate'!P28</f>
        <v>0</v>
      </c>
      <c r="O16" s="78">
        <f>+'Combined Rate'!Q28</f>
        <v>0</v>
      </c>
      <c r="P16" s="78">
        <f>+'Combined Rate'!R28</f>
        <v>0</v>
      </c>
      <c r="Q16" s="78">
        <f>+'Combined Rate'!S28</f>
        <v>0</v>
      </c>
      <c r="R16" s="78">
        <f>+'Combined Rate'!T28</f>
        <v>0</v>
      </c>
      <c r="S16" s="78">
        <f>+'Combined Rate'!U28</f>
        <v>0</v>
      </c>
      <c r="T16" s="78">
        <f>+'Combined Rate'!V28</f>
        <v>0</v>
      </c>
      <c r="U16" s="78">
        <f>+'Combined Rate'!W28</f>
        <v>0</v>
      </c>
      <c r="V16" s="160">
        <f>+'Other Taxes'!D28</f>
        <v>4.2500000000000003E-2</v>
      </c>
      <c r="W16" s="161">
        <f>+'Other Taxes'!E28</f>
        <v>3.2000000000000002E-3</v>
      </c>
      <c r="X16" s="148">
        <f>+'Other Taxes'!F28</f>
        <v>0</v>
      </c>
      <c r="Y16" s="148">
        <f>+'Other Taxes'!G28</f>
        <v>0</v>
      </c>
      <c r="Z16" s="78">
        <f>+'Other Taxes'!H28</f>
        <v>0</v>
      </c>
      <c r="AA16" s="162">
        <f>+'Other Taxes'!J28</f>
        <v>2.5000000000000001E-2</v>
      </c>
      <c r="AB16" s="150">
        <f>+'Other Taxes'!K28</f>
        <v>0</v>
      </c>
      <c r="AC16" s="150">
        <f>+'Other Taxes'!L28</f>
        <v>0</v>
      </c>
      <c r="AD16" s="152">
        <f>+'Other Taxes'!N28</f>
        <v>0.01</v>
      </c>
      <c r="AE16" s="153">
        <f>+'Other Taxes'!O28</f>
        <v>0.71</v>
      </c>
      <c r="AF16" s="154">
        <f>+'Other Taxes'!P28</f>
        <v>0.25</v>
      </c>
      <c r="AG16" s="155">
        <f>+'Other Taxes'!Q28</f>
        <v>0.52</v>
      </c>
      <c r="AH16" s="148">
        <f>+'Other Taxes'!S28</f>
        <v>3.5000000000000003E-2</v>
      </c>
      <c r="AI16" s="157">
        <f>+'Other Taxes'!T28</f>
        <v>0</v>
      </c>
      <c r="AJ16" s="296">
        <f t="shared" si="0"/>
        <v>1.6771999999999998</v>
      </c>
    </row>
    <row r="17" spans="1:36" x14ac:dyDescent="0.2">
      <c r="A17" s="73" t="s">
        <v>76</v>
      </c>
      <c r="B17" s="75" t="s">
        <v>77</v>
      </c>
      <c r="C17" s="76">
        <f>+'Combined Rate'!E29</f>
        <v>4.8500000000000001E-2</v>
      </c>
      <c r="D17" s="300">
        <v>1.7500000000000002E-2</v>
      </c>
      <c r="E17" s="78">
        <f>+'Combined Rate'!G29</f>
        <v>0.01</v>
      </c>
      <c r="F17" s="78">
        <f>+'Combined Rate'!H29</f>
        <v>2.5000000000000001E-3</v>
      </c>
      <c r="G17" s="78">
        <f>+'Combined Rate'!I29</f>
        <v>3.0000000000000001E-3</v>
      </c>
      <c r="H17" s="78">
        <f>+'Combined Rate'!J29</f>
        <v>2.5000000000000001E-3</v>
      </c>
      <c r="I17" s="78">
        <f>+'Combined Rate'!K29</f>
        <v>0</v>
      </c>
      <c r="J17" s="78">
        <f>+'Combined Rate'!L29</f>
        <v>0</v>
      </c>
      <c r="K17" s="78">
        <f>+'Combined Rate'!M29</f>
        <v>0</v>
      </c>
      <c r="L17" s="78">
        <f>+'Combined Rate'!N29</f>
        <v>0</v>
      </c>
      <c r="M17" s="78">
        <f>+'Combined Rate'!O29</f>
        <v>0</v>
      </c>
      <c r="N17" s="78">
        <f>+'Combined Rate'!P29</f>
        <v>0</v>
      </c>
      <c r="O17" s="78">
        <f>+'Combined Rate'!Q29</f>
        <v>0</v>
      </c>
      <c r="P17" s="78">
        <f>+'Combined Rate'!R29</f>
        <v>0</v>
      </c>
      <c r="Q17" s="78">
        <f>+'Combined Rate'!S29</f>
        <v>0</v>
      </c>
      <c r="R17" s="78">
        <f>+'Combined Rate'!T29</f>
        <v>0</v>
      </c>
      <c r="S17" s="78">
        <f>+'Combined Rate'!U29</f>
        <v>0</v>
      </c>
      <c r="T17" s="78">
        <f>+'Combined Rate'!V29</f>
        <v>0</v>
      </c>
      <c r="U17" s="78">
        <f>+'Combined Rate'!W29</f>
        <v>0</v>
      </c>
      <c r="V17" s="160">
        <f>+'Other Taxes'!D29</f>
        <v>4.2500000000000003E-2</v>
      </c>
      <c r="W17" s="161">
        <f>+'Other Taxes'!E29</f>
        <v>3.2000000000000002E-3</v>
      </c>
      <c r="X17" s="148">
        <f>+'Other Taxes'!F29</f>
        <v>0.01</v>
      </c>
      <c r="Y17" s="148">
        <f>+'Other Taxes'!G29</f>
        <v>0</v>
      </c>
      <c r="Z17" s="78">
        <f>+'Other Taxes'!H29</f>
        <v>0</v>
      </c>
      <c r="AA17" s="162">
        <f>+'Other Taxes'!J29</f>
        <v>2.5000000000000001E-2</v>
      </c>
      <c r="AB17" s="150">
        <f>+'Other Taxes'!K29</f>
        <v>0</v>
      </c>
      <c r="AC17" s="150">
        <f>+'Other Taxes'!L29</f>
        <v>0</v>
      </c>
      <c r="AD17" s="152">
        <f>+'Other Taxes'!N29</f>
        <v>0.01</v>
      </c>
      <c r="AE17" s="153">
        <f>+'Other Taxes'!O29</f>
        <v>0.71</v>
      </c>
      <c r="AF17" s="154">
        <f>+'Other Taxes'!P29</f>
        <v>0.25</v>
      </c>
      <c r="AG17" s="155">
        <f>+'Other Taxes'!Q29</f>
        <v>0.52</v>
      </c>
      <c r="AH17" s="148">
        <f>+'Other Taxes'!S29</f>
        <v>0</v>
      </c>
      <c r="AI17" s="157">
        <f>+'Other Taxes'!T29</f>
        <v>0.06</v>
      </c>
      <c r="AJ17" s="296">
        <f t="shared" si="0"/>
        <v>1.7147000000000001</v>
      </c>
    </row>
    <row r="18" spans="1:36" x14ac:dyDescent="0.2">
      <c r="A18" s="73" t="s">
        <v>78</v>
      </c>
      <c r="B18" s="75" t="s">
        <v>79</v>
      </c>
      <c r="C18" s="76">
        <f>+'Combined Rate'!E30</f>
        <v>4.8500000000000001E-2</v>
      </c>
      <c r="D18" s="300">
        <v>1.7500000000000002E-2</v>
      </c>
      <c r="E18" s="78">
        <f>+'Combined Rate'!G30</f>
        <v>0.01</v>
      </c>
      <c r="F18" s="78">
        <f>+'Combined Rate'!H30</f>
        <v>2.5000000000000001E-3</v>
      </c>
      <c r="G18" s="78">
        <f>+'Combined Rate'!I30</f>
        <v>0</v>
      </c>
      <c r="H18" s="78">
        <f>+'Combined Rate'!J30</f>
        <v>0</v>
      </c>
      <c r="I18" s="78">
        <f>+'Combined Rate'!K30</f>
        <v>0</v>
      </c>
      <c r="J18" s="78">
        <f>+'Combined Rate'!L30</f>
        <v>0</v>
      </c>
      <c r="K18" s="78">
        <f>+'Combined Rate'!M30</f>
        <v>0</v>
      </c>
      <c r="L18" s="78">
        <f>+'Combined Rate'!N30</f>
        <v>0</v>
      </c>
      <c r="M18" s="78">
        <f>+'Combined Rate'!O30</f>
        <v>0</v>
      </c>
      <c r="N18" s="78">
        <f>+'Combined Rate'!P30</f>
        <v>0</v>
      </c>
      <c r="O18" s="78">
        <f>+'Combined Rate'!Q30</f>
        <v>0</v>
      </c>
      <c r="P18" s="78">
        <f>+'Combined Rate'!R30</f>
        <v>0</v>
      </c>
      <c r="Q18" s="78">
        <f>+'Combined Rate'!S30</f>
        <v>0</v>
      </c>
      <c r="R18" s="78">
        <f>+'Combined Rate'!T30</f>
        <v>0</v>
      </c>
      <c r="S18" s="78">
        <f>+'Combined Rate'!U30</f>
        <v>0</v>
      </c>
      <c r="T18" s="78">
        <f>+'Combined Rate'!V30</f>
        <v>0</v>
      </c>
      <c r="U18" s="78">
        <f>+'Combined Rate'!W30</f>
        <v>0</v>
      </c>
      <c r="V18" s="160">
        <f>+'Other Taxes'!D30</f>
        <v>4.2500000000000003E-2</v>
      </c>
      <c r="W18" s="161">
        <f>+'Other Taxes'!E30</f>
        <v>3.2000000000000002E-3</v>
      </c>
      <c r="X18" s="148">
        <f>+'Other Taxes'!F30</f>
        <v>0</v>
      </c>
      <c r="Y18" s="148">
        <f>+'Other Taxes'!G30</f>
        <v>0</v>
      </c>
      <c r="Z18" s="78">
        <f>+'Other Taxes'!H30</f>
        <v>0</v>
      </c>
      <c r="AA18" s="162">
        <f>+'Other Taxes'!J30</f>
        <v>2.5000000000000001E-2</v>
      </c>
      <c r="AB18" s="150">
        <f>+'Other Taxes'!K30</f>
        <v>0</v>
      </c>
      <c r="AC18" s="150">
        <f>+'Other Taxes'!L30</f>
        <v>0</v>
      </c>
      <c r="AD18" s="152">
        <f>+'Other Taxes'!N30</f>
        <v>0.01</v>
      </c>
      <c r="AE18" s="153">
        <f>+'Other Taxes'!O30</f>
        <v>0.71</v>
      </c>
      <c r="AF18" s="154">
        <f>+'Other Taxes'!P30</f>
        <v>0.25</v>
      </c>
      <c r="AG18" s="155">
        <f>+'Other Taxes'!Q30</f>
        <v>0.52</v>
      </c>
      <c r="AH18" s="148">
        <f>+'Other Taxes'!S30</f>
        <v>0</v>
      </c>
      <c r="AI18" s="157">
        <f>+'Other Taxes'!T30</f>
        <v>0</v>
      </c>
      <c r="AJ18" s="296">
        <f t="shared" si="0"/>
        <v>1.6392</v>
      </c>
    </row>
    <row r="19" spans="1:36" x14ac:dyDescent="0.2">
      <c r="A19" s="73" t="s">
        <v>80</v>
      </c>
      <c r="B19" s="75" t="s">
        <v>81</v>
      </c>
      <c r="C19" s="76">
        <f>+'Combined Rate'!E31</f>
        <v>4.8500000000000001E-2</v>
      </c>
      <c r="D19" s="300">
        <v>1.7500000000000002E-2</v>
      </c>
      <c r="E19" s="78">
        <f>+'Combined Rate'!G31</f>
        <v>0.01</v>
      </c>
      <c r="F19" s="78">
        <f>+'Combined Rate'!H31</f>
        <v>2.5000000000000001E-3</v>
      </c>
      <c r="G19" s="78">
        <f>+'Combined Rate'!I31</f>
        <v>0</v>
      </c>
      <c r="H19" s="78">
        <f>+'Combined Rate'!J31</f>
        <v>0</v>
      </c>
      <c r="I19" s="78">
        <f>+'Combined Rate'!K31</f>
        <v>0</v>
      </c>
      <c r="J19" s="78">
        <f>+'Combined Rate'!L31</f>
        <v>0</v>
      </c>
      <c r="K19" s="78">
        <f>+'Combined Rate'!M31</f>
        <v>0</v>
      </c>
      <c r="L19" s="78">
        <f>+'Combined Rate'!N31</f>
        <v>0</v>
      </c>
      <c r="M19" s="78">
        <f>+'Combined Rate'!O31</f>
        <v>0</v>
      </c>
      <c r="N19" s="78">
        <f>+'Combined Rate'!P31</f>
        <v>0</v>
      </c>
      <c r="O19" s="78">
        <f>+'Combined Rate'!Q31</f>
        <v>0</v>
      </c>
      <c r="P19" s="78">
        <f>+'Combined Rate'!R31</f>
        <v>0</v>
      </c>
      <c r="Q19" s="78">
        <f>+'Combined Rate'!S31</f>
        <v>0</v>
      </c>
      <c r="R19" s="78">
        <f>+'Combined Rate'!T31</f>
        <v>0</v>
      </c>
      <c r="S19" s="78">
        <f>+'Combined Rate'!U31</f>
        <v>0</v>
      </c>
      <c r="T19" s="78">
        <f>+'Combined Rate'!V31</f>
        <v>0</v>
      </c>
      <c r="U19" s="78">
        <f>+'Combined Rate'!W31</f>
        <v>0</v>
      </c>
      <c r="V19" s="160">
        <f>+'Other Taxes'!D31</f>
        <v>4.2500000000000003E-2</v>
      </c>
      <c r="W19" s="161">
        <f>+'Other Taxes'!E31</f>
        <v>3.2000000000000002E-3</v>
      </c>
      <c r="X19" s="148">
        <f>+'Other Taxes'!F31</f>
        <v>0</v>
      </c>
      <c r="Y19" s="148">
        <f>+'Other Taxes'!G31</f>
        <v>0</v>
      </c>
      <c r="Z19" s="78">
        <f>+'Other Taxes'!H31</f>
        <v>0</v>
      </c>
      <c r="AA19" s="162">
        <f>+'Other Taxes'!J31</f>
        <v>2.5000000000000001E-2</v>
      </c>
      <c r="AB19" s="150">
        <f>+'Other Taxes'!K31</f>
        <v>0</v>
      </c>
      <c r="AC19" s="150">
        <f>+'Other Taxes'!L31</f>
        <v>0</v>
      </c>
      <c r="AD19" s="152">
        <f>+'Other Taxes'!N31</f>
        <v>0.01</v>
      </c>
      <c r="AE19" s="153">
        <f>+'Other Taxes'!O31</f>
        <v>0.71</v>
      </c>
      <c r="AF19" s="154">
        <f>+'Other Taxes'!P31</f>
        <v>0.25</v>
      </c>
      <c r="AG19" s="155">
        <f>+'Other Taxes'!Q31</f>
        <v>0.52</v>
      </c>
      <c r="AH19" s="148">
        <f>+'Other Taxes'!S31</f>
        <v>3.5000000000000003E-2</v>
      </c>
      <c r="AI19" s="157">
        <f>+'Other Taxes'!T31</f>
        <v>0</v>
      </c>
      <c r="AJ19" s="296">
        <f t="shared" si="0"/>
        <v>1.6741999999999999</v>
      </c>
    </row>
    <row r="20" spans="1:36" x14ac:dyDescent="0.2">
      <c r="A20" s="73" t="s">
        <v>82</v>
      </c>
      <c r="B20" s="75" t="s">
        <v>83</v>
      </c>
      <c r="C20" s="76">
        <f>+'Combined Rate'!E32</f>
        <v>4.8500000000000001E-2</v>
      </c>
      <c r="D20" s="300">
        <v>1.7500000000000002E-2</v>
      </c>
      <c r="E20" s="78">
        <f>+'Combined Rate'!G32</f>
        <v>0.01</v>
      </c>
      <c r="F20" s="78">
        <f>+'Combined Rate'!H32</f>
        <v>2.5000000000000001E-3</v>
      </c>
      <c r="G20" s="78">
        <f>+'Combined Rate'!I32</f>
        <v>0</v>
      </c>
      <c r="H20" s="78">
        <f>+'Combined Rate'!J32</f>
        <v>0</v>
      </c>
      <c r="I20" s="78">
        <f>+'Combined Rate'!K32</f>
        <v>0</v>
      </c>
      <c r="J20" s="78">
        <f>+'Combined Rate'!L32</f>
        <v>0</v>
      </c>
      <c r="K20" s="78">
        <f>+'Combined Rate'!M32</f>
        <v>0</v>
      </c>
      <c r="L20" s="78">
        <f>+'Combined Rate'!N32</f>
        <v>0</v>
      </c>
      <c r="M20" s="78">
        <f>+'Combined Rate'!O32</f>
        <v>0</v>
      </c>
      <c r="N20" s="78">
        <f>+'Combined Rate'!P32</f>
        <v>0</v>
      </c>
      <c r="O20" s="78">
        <f>+'Combined Rate'!Q32</f>
        <v>0</v>
      </c>
      <c r="P20" s="78">
        <f>+'Combined Rate'!R32</f>
        <v>0</v>
      </c>
      <c r="Q20" s="78">
        <f>+'Combined Rate'!S32</f>
        <v>0</v>
      </c>
      <c r="R20" s="78">
        <f>+'Combined Rate'!T32</f>
        <v>0.01</v>
      </c>
      <c r="S20" s="78">
        <f>+'Combined Rate'!U32</f>
        <v>0</v>
      </c>
      <c r="T20" s="78">
        <f>+'Combined Rate'!V32</f>
        <v>0</v>
      </c>
      <c r="U20" s="78">
        <f>+'Combined Rate'!W32</f>
        <v>0</v>
      </c>
      <c r="V20" s="160">
        <f>+'Other Taxes'!D32</f>
        <v>4.2500000000000003E-2</v>
      </c>
      <c r="W20" s="161">
        <f>+'Other Taxes'!E32</f>
        <v>3.2000000000000002E-3</v>
      </c>
      <c r="X20" s="148">
        <f>+'Other Taxes'!F32</f>
        <v>0</v>
      </c>
      <c r="Y20" s="148">
        <f>+'Other Taxes'!G32</f>
        <v>0</v>
      </c>
      <c r="Z20" s="78">
        <f>+'Other Taxes'!H32</f>
        <v>0</v>
      </c>
      <c r="AA20" s="162">
        <f>+'Other Taxes'!J32</f>
        <v>2.5000000000000001E-2</v>
      </c>
      <c r="AB20" s="150">
        <f>+'Other Taxes'!K32</f>
        <v>0</v>
      </c>
      <c r="AC20" s="150">
        <f>+'Other Taxes'!L32</f>
        <v>0</v>
      </c>
      <c r="AD20" s="152">
        <f>+'Other Taxes'!N32</f>
        <v>0.01</v>
      </c>
      <c r="AE20" s="153">
        <f>+'Other Taxes'!O32</f>
        <v>0.71</v>
      </c>
      <c r="AF20" s="154">
        <f>+'Other Taxes'!P32</f>
        <v>0.25</v>
      </c>
      <c r="AG20" s="155">
        <f>+'Other Taxes'!Q32</f>
        <v>0.52</v>
      </c>
      <c r="AH20" s="148">
        <f>+'Other Taxes'!S32</f>
        <v>0</v>
      </c>
      <c r="AI20" s="157">
        <f>+'Other Taxes'!T32</f>
        <v>0</v>
      </c>
      <c r="AJ20" s="296">
        <f t="shared" si="0"/>
        <v>1.6492</v>
      </c>
    </row>
    <row r="21" spans="1:36" x14ac:dyDescent="0.2">
      <c r="A21" s="73" t="s">
        <v>84</v>
      </c>
      <c r="B21" s="75" t="s">
        <v>85</v>
      </c>
      <c r="C21" s="76">
        <f>+'Combined Rate'!E33</f>
        <v>4.8500000000000001E-2</v>
      </c>
      <c r="D21" s="300">
        <v>1.7500000000000002E-2</v>
      </c>
      <c r="E21" s="78">
        <f>+'Combined Rate'!G33</f>
        <v>0.01</v>
      </c>
      <c r="F21" s="78">
        <f>+'Combined Rate'!H33</f>
        <v>2.5000000000000001E-3</v>
      </c>
      <c r="G21" s="78">
        <f>+'Combined Rate'!I33</f>
        <v>0</v>
      </c>
      <c r="H21" s="78">
        <f>+'Combined Rate'!J33</f>
        <v>0</v>
      </c>
      <c r="I21" s="78">
        <f>+'Combined Rate'!K33</f>
        <v>0</v>
      </c>
      <c r="J21" s="78">
        <f>+'Combined Rate'!L33</f>
        <v>0</v>
      </c>
      <c r="K21" s="78">
        <f>+'Combined Rate'!M33</f>
        <v>0</v>
      </c>
      <c r="L21" s="78">
        <f>+'Combined Rate'!N33</f>
        <v>0</v>
      </c>
      <c r="M21" s="78">
        <f>+'Combined Rate'!O33</f>
        <v>0</v>
      </c>
      <c r="N21" s="78">
        <f>+'Combined Rate'!P33</f>
        <v>0</v>
      </c>
      <c r="O21" s="78">
        <f>+'Combined Rate'!Q33</f>
        <v>0</v>
      </c>
      <c r="P21" s="78">
        <f>+'Combined Rate'!R33</f>
        <v>0</v>
      </c>
      <c r="Q21" s="78">
        <f>+'Combined Rate'!S33</f>
        <v>0</v>
      </c>
      <c r="R21" s="78">
        <f>+'Combined Rate'!T33</f>
        <v>0</v>
      </c>
      <c r="S21" s="78">
        <f>+'Combined Rate'!U33</f>
        <v>0</v>
      </c>
      <c r="T21" s="78">
        <f>+'Combined Rate'!V33</f>
        <v>0</v>
      </c>
      <c r="U21" s="78">
        <f>+'Combined Rate'!W33</f>
        <v>0</v>
      </c>
      <c r="V21" s="160">
        <f>+'Other Taxes'!D33</f>
        <v>4.2500000000000003E-2</v>
      </c>
      <c r="W21" s="161">
        <f>+'Other Taxes'!E33</f>
        <v>3.2000000000000002E-3</v>
      </c>
      <c r="X21" s="148">
        <f>+'Other Taxes'!F33</f>
        <v>0.01</v>
      </c>
      <c r="Y21" s="148">
        <f>+'Other Taxes'!G33</f>
        <v>0</v>
      </c>
      <c r="Z21" s="78">
        <f>+'Other Taxes'!H33</f>
        <v>0</v>
      </c>
      <c r="AA21" s="162">
        <f>+'Other Taxes'!J33</f>
        <v>2.5000000000000001E-2</v>
      </c>
      <c r="AB21" s="150">
        <f>+'Other Taxes'!K33</f>
        <v>0</v>
      </c>
      <c r="AC21" s="150">
        <f>+'Other Taxes'!L33</f>
        <v>0</v>
      </c>
      <c r="AD21" s="152">
        <f>+'Other Taxes'!N33</f>
        <v>0.01</v>
      </c>
      <c r="AE21" s="153">
        <f>+'Other Taxes'!O33</f>
        <v>0.71</v>
      </c>
      <c r="AF21" s="154">
        <f>+'Other Taxes'!P33</f>
        <v>0.25</v>
      </c>
      <c r="AG21" s="155">
        <f>+'Other Taxes'!Q33</f>
        <v>0.52</v>
      </c>
      <c r="AH21" s="148">
        <f>+'Other Taxes'!S33</f>
        <v>3.5000000000000003E-2</v>
      </c>
      <c r="AI21" s="157">
        <f>+'Other Taxes'!T33</f>
        <v>0.06</v>
      </c>
      <c r="AJ21" s="296">
        <f t="shared" si="0"/>
        <v>1.7442</v>
      </c>
    </row>
    <row r="22" spans="1:36" x14ac:dyDescent="0.2">
      <c r="A22" s="73" t="s">
        <v>86</v>
      </c>
      <c r="B22" s="75" t="s">
        <v>87</v>
      </c>
      <c r="C22" s="76">
        <f>+'Combined Rate'!E34</f>
        <v>4.8500000000000001E-2</v>
      </c>
      <c r="D22" s="300">
        <v>1.7500000000000002E-2</v>
      </c>
      <c r="E22" s="78">
        <f>+'Combined Rate'!G34</f>
        <v>0.01</v>
      </c>
      <c r="F22" s="78">
        <f>+'Combined Rate'!H34</f>
        <v>2.5000000000000001E-3</v>
      </c>
      <c r="G22" s="78">
        <f>+'Combined Rate'!I34</f>
        <v>3.0000000000000001E-3</v>
      </c>
      <c r="H22" s="78">
        <f>+'Combined Rate'!J34</f>
        <v>2.5000000000000001E-3</v>
      </c>
      <c r="I22" s="78">
        <f>+'Combined Rate'!K34</f>
        <v>0</v>
      </c>
      <c r="J22" s="78">
        <f>+'Combined Rate'!L34</f>
        <v>0</v>
      </c>
      <c r="K22" s="78">
        <f>+'Combined Rate'!M34</f>
        <v>0</v>
      </c>
      <c r="L22" s="78">
        <f>+'Combined Rate'!N34</f>
        <v>0</v>
      </c>
      <c r="M22" s="78">
        <f>+'Combined Rate'!O34</f>
        <v>0</v>
      </c>
      <c r="N22" s="78">
        <f>+'Combined Rate'!P34</f>
        <v>0</v>
      </c>
      <c r="O22" s="78">
        <f>+'Combined Rate'!Q34</f>
        <v>0</v>
      </c>
      <c r="P22" s="78">
        <f>+'Combined Rate'!R34</f>
        <v>0</v>
      </c>
      <c r="Q22" s="78">
        <f>+'Combined Rate'!S34</f>
        <v>0</v>
      </c>
      <c r="R22" s="78">
        <f>+'Combined Rate'!T34</f>
        <v>0</v>
      </c>
      <c r="S22" s="78">
        <f>+'Combined Rate'!U34</f>
        <v>0</v>
      </c>
      <c r="T22" s="78">
        <f>+'Combined Rate'!V34</f>
        <v>0</v>
      </c>
      <c r="U22" s="78">
        <f>+'Combined Rate'!W34</f>
        <v>0</v>
      </c>
      <c r="V22" s="160">
        <f>+'Other Taxes'!D34</f>
        <v>4.2500000000000003E-2</v>
      </c>
      <c r="W22" s="161">
        <f>+'Other Taxes'!E34</f>
        <v>3.2000000000000002E-3</v>
      </c>
      <c r="X22" s="148">
        <f>+'Other Taxes'!F34</f>
        <v>0</v>
      </c>
      <c r="Y22" s="148">
        <f>+'Other Taxes'!G34</f>
        <v>0</v>
      </c>
      <c r="Z22" s="78">
        <f>+'Other Taxes'!H34</f>
        <v>0</v>
      </c>
      <c r="AA22" s="162">
        <f>+'Other Taxes'!J34</f>
        <v>2.5000000000000001E-2</v>
      </c>
      <c r="AB22" s="150">
        <f>+'Other Taxes'!K34</f>
        <v>0</v>
      </c>
      <c r="AC22" s="150">
        <f>+'Other Taxes'!L34</f>
        <v>0</v>
      </c>
      <c r="AD22" s="152">
        <f>+'Other Taxes'!N34</f>
        <v>0.01</v>
      </c>
      <c r="AE22" s="153">
        <f>+'Other Taxes'!O34</f>
        <v>0.71</v>
      </c>
      <c r="AF22" s="154">
        <f>+'Other Taxes'!P34</f>
        <v>0.25</v>
      </c>
      <c r="AG22" s="155">
        <f>+'Other Taxes'!Q34</f>
        <v>0.52</v>
      </c>
      <c r="AH22" s="148">
        <f>+'Other Taxes'!S34</f>
        <v>3.5000000000000003E-2</v>
      </c>
      <c r="AI22" s="157">
        <f>+'Other Taxes'!T34</f>
        <v>0.06</v>
      </c>
      <c r="AJ22" s="296">
        <f t="shared" si="0"/>
        <v>1.7397</v>
      </c>
    </row>
    <row r="23" spans="1:36" x14ac:dyDescent="0.2">
      <c r="A23" s="73" t="s">
        <v>88</v>
      </c>
      <c r="B23" s="75" t="s">
        <v>89</v>
      </c>
      <c r="C23" s="76">
        <f>+'Combined Rate'!E36</f>
        <v>4.8500000000000001E-2</v>
      </c>
      <c r="D23" s="300">
        <v>1.7500000000000002E-2</v>
      </c>
      <c r="E23" s="78">
        <f>+'Combined Rate'!G36</f>
        <v>0.01</v>
      </c>
      <c r="F23" s="78">
        <f>+'Combined Rate'!H36</f>
        <v>2.5000000000000001E-3</v>
      </c>
      <c r="G23" s="78">
        <f>+'Combined Rate'!I36</f>
        <v>0</v>
      </c>
      <c r="H23" s="78">
        <f>+'Combined Rate'!J36</f>
        <v>0</v>
      </c>
      <c r="I23" s="78">
        <f>+'Combined Rate'!K36</f>
        <v>0</v>
      </c>
      <c r="J23" s="78">
        <f>+'Combined Rate'!L36</f>
        <v>2.5000000000000001E-3</v>
      </c>
      <c r="K23" s="78">
        <f>+'Combined Rate'!M36</f>
        <v>0</v>
      </c>
      <c r="L23" s="78">
        <f>+'Combined Rate'!N36</f>
        <v>0</v>
      </c>
      <c r="M23" s="78">
        <f>+'Combined Rate'!O36</f>
        <v>2.5000000000000001E-3</v>
      </c>
      <c r="N23" s="78">
        <f>+'Combined Rate'!P36</f>
        <v>0</v>
      </c>
      <c r="O23" s="78">
        <f>+'Combined Rate'!Q36</f>
        <v>0</v>
      </c>
      <c r="P23" s="78">
        <f>+'Combined Rate'!R36</f>
        <v>0</v>
      </c>
      <c r="Q23" s="78">
        <f>+'Combined Rate'!S36</f>
        <v>1E-3</v>
      </c>
      <c r="R23" s="78">
        <f>+'Combined Rate'!T36</f>
        <v>0</v>
      </c>
      <c r="S23" s="78">
        <f>+'Combined Rate'!U36</f>
        <v>0</v>
      </c>
      <c r="T23" s="78">
        <f>+'Combined Rate'!V36</f>
        <v>0</v>
      </c>
      <c r="U23" s="78">
        <f>+'Combined Rate'!W36</f>
        <v>0</v>
      </c>
      <c r="V23" s="160">
        <f>+'Other Taxes'!D36</f>
        <v>4.2500000000000003E-2</v>
      </c>
      <c r="W23" s="161">
        <f>+'Other Taxes'!E36</f>
        <v>3.2000000000000002E-3</v>
      </c>
      <c r="X23" s="148">
        <f>+'Other Taxes'!F36</f>
        <v>0</v>
      </c>
      <c r="Y23" s="148">
        <f>+'Other Taxes'!G36</f>
        <v>0</v>
      </c>
      <c r="Z23" s="78">
        <f>+'Other Taxes'!H36</f>
        <v>0</v>
      </c>
      <c r="AA23" s="162">
        <f>+'Other Taxes'!J36</f>
        <v>2.5000000000000001E-2</v>
      </c>
      <c r="AB23" s="150">
        <f>+'Other Taxes'!K36</f>
        <v>0</v>
      </c>
      <c r="AC23" s="150">
        <f>+'Other Taxes'!L36</f>
        <v>0</v>
      </c>
      <c r="AD23" s="152">
        <f>+'Other Taxes'!N36</f>
        <v>0.01</v>
      </c>
      <c r="AE23" s="153">
        <f>+'Other Taxes'!O36</f>
        <v>0.71</v>
      </c>
      <c r="AF23" s="154">
        <f>+'Other Taxes'!P36</f>
        <v>0.25</v>
      </c>
      <c r="AG23" s="155">
        <f>+'Other Taxes'!Q36</f>
        <v>0.52</v>
      </c>
      <c r="AH23" s="148">
        <f>+'Other Taxes'!S36</f>
        <v>0</v>
      </c>
      <c r="AI23" s="157">
        <f>+'Other Taxes'!T36</f>
        <v>0</v>
      </c>
      <c r="AJ23" s="296">
        <f t="shared" si="0"/>
        <v>1.6452</v>
      </c>
    </row>
    <row r="24" spans="1:36" x14ac:dyDescent="0.2">
      <c r="A24" s="73" t="s">
        <v>90</v>
      </c>
      <c r="B24" s="75" t="s">
        <v>91</v>
      </c>
      <c r="C24" s="76">
        <f>+'Combined Rate'!E37</f>
        <v>4.8500000000000001E-2</v>
      </c>
      <c r="D24" s="300">
        <v>1.7500000000000002E-2</v>
      </c>
      <c r="E24" s="78">
        <f>+'Combined Rate'!G37</f>
        <v>0.01</v>
      </c>
      <c r="F24" s="78">
        <f>+'Combined Rate'!H37</f>
        <v>2.5000000000000001E-3</v>
      </c>
      <c r="G24" s="78">
        <f>+'Combined Rate'!I37</f>
        <v>0</v>
      </c>
      <c r="H24" s="78">
        <f>+'Combined Rate'!J37</f>
        <v>0</v>
      </c>
      <c r="I24" s="78">
        <f>+'Combined Rate'!K37</f>
        <v>0</v>
      </c>
      <c r="J24" s="78">
        <f>+'Combined Rate'!L37</f>
        <v>2.5000000000000001E-3</v>
      </c>
      <c r="K24" s="78">
        <f>+'Combined Rate'!M37</f>
        <v>0</v>
      </c>
      <c r="L24" s="78">
        <f>+'Combined Rate'!N37</f>
        <v>0</v>
      </c>
      <c r="M24" s="78">
        <f>+'Combined Rate'!O37</f>
        <v>2.5000000000000001E-3</v>
      </c>
      <c r="N24" s="78">
        <f>+'Combined Rate'!P37</f>
        <v>0</v>
      </c>
      <c r="O24" s="78">
        <f>+'Combined Rate'!Q37</f>
        <v>0</v>
      </c>
      <c r="P24" s="78">
        <f>+'Combined Rate'!R37</f>
        <v>0</v>
      </c>
      <c r="Q24" s="78">
        <f>+'Combined Rate'!S37</f>
        <v>1E-3</v>
      </c>
      <c r="R24" s="78">
        <f>+'Combined Rate'!T37</f>
        <v>0</v>
      </c>
      <c r="S24" s="78">
        <f>+'Combined Rate'!U37</f>
        <v>0</v>
      </c>
      <c r="T24" s="78">
        <f>+'Combined Rate'!V37</f>
        <v>0</v>
      </c>
      <c r="U24" s="78">
        <f>+'Combined Rate'!W37</f>
        <v>0</v>
      </c>
      <c r="V24" s="160">
        <f>+'Other Taxes'!D37</f>
        <v>4.2500000000000003E-2</v>
      </c>
      <c r="W24" s="161">
        <f>+'Other Taxes'!E37</f>
        <v>3.2000000000000002E-3</v>
      </c>
      <c r="X24" s="148">
        <f>+'Other Taxes'!F37</f>
        <v>0</v>
      </c>
      <c r="Y24" s="148">
        <f>+'Other Taxes'!G37</f>
        <v>0</v>
      </c>
      <c r="Z24" s="78">
        <f>+'Other Taxes'!H37</f>
        <v>0</v>
      </c>
      <c r="AA24" s="162">
        <f>+'Other Taxes'!J37</f>
        <v>2.5000000000000001E-2</v>
      </c>
      <c r="AB24" s="150">
        <f>+'Other Taxes'!K37</f>
        <v>0</v>
      </c>
      <c r="AC24" s="150">
        <f>+'Other Taxes'!L37</f>
        <v>0</v>
      </c>
      <c r="AD24" s="152">
        <f>+'Other Taxes'!N37</f>
        <v>0.01</v>
      </c>
      <c r="AE24" s="153">
        <f>+'Other Taxes'!O37</f>
        <v>0.71</v>
      </c>
      <c r="AF24" s="154">
        <f>+'Other Taxes'!P37</f>
        <v>0.25</v>
      </c>
      <c r="AG24" s="155">
        <f>+'Other Taxes'!Q37</f>
        <v>0.52</v>
      </c>
      <c r="AH24" s="148">
        <f>+'Other Taxes'!S37</f>
        <v>0</v>
      </c>
      <c r="AI24" s="157">
        <f>+'Other Taxes'!T37</f>
        <v>0</v>
      </c>
      <c r="AJ24" s="296">
        <f t="shared" si="0"/>
        <v>1.6452</v>
      </c>
    </row>
    <row r="25" spans="1:36" x14ac:dyDescent="0.2">
      <c r="A25" s="73" t="s">
        <v>92</v>
      </c>
      <c r="B25" s="75" t="s">
        <v>93</v>
      </c>
      <c r="C25" s="76">
        <f>+'Combined Rate'!E38</f>
        <v>4.8500000000000001E-2</v>
      </c>
      <c r="D25" s="300">
        <v>1.7500000000000002E-2</v>
      </c>
      <c r="E25" s="78">
        <f>+'Combined Rate'!G38</f>
        <v>0.01</v>
      </c>
      <c r="F25" s="78">
        <f>+'Combined Rate'!H38</f>
        <v>2.5000000000000001E-3</v>
      </c>
      <c r="G25" s="78">
        <f>+'Combined Rate'!I38</f>
        <v>0</v>
      </c>
      <c r="H25" s="78">
        <f>+'Combined Rate'!J38</f>
        <v>0</v>
      </c>
      <c r="I25" s="78">
        <f>+'Combined Rate'!K38</f>
        <v>0</v>
      </c>
      <c r="J25" s="78">
        <f>+'Combined Rate'!L38</f>
        <v>2.5000000000000001E-3</v>
      </c>
      <c r="K25" s="78">
        <f>+'Combined Rate'!M38</f>
        <v>0</v>
      </c>
      <c r="L25" s="78">
        <f>+'Combined Rate'!N38</f>
        <v>0</v>
      </c>
      <c r="M25" s="78">
        <f>+'Combined Rate'!O38</f>
        <v>2.5000000000000001E-3</v>
      </c>
      <c r="N25" s="78">
        <f>+'Combined Rate'!P38</f>
        <v>0</v>
      </c>
      <c r="O25" s="78">
        <f>+'Combined Rate'!Q38</f>
        <v>0</v>
      </c>
      <c r="P25" s="78">
        <f>+'Combined Rate'!R38</f>
        <v>0</v>
      </c>
      <c r="Q25" s="78">
        <f>+'Combined Rate'!S38</f>
        <v>1E-3</v>
      </c>
      <c r="R25" s="78">
        <f>+'Combined Rate'!T38</f>
        <v>0</v>
      </c>
      <c r="S25" s="78">
        <f>+'Combined Rate'!U38</f>
        <v>0</v>
      </c>
      <c r="T25" s="78">
        <f>+'Combined Rate'!V38</f>
        <v>0</v>
      </c>
      <c r="U25" s="78">
        <f>+'Combined Rate'!W38</f>
        <v>0</v>
      </c>
      <c r="V25" s="160">
        <f>+'Other Taxes'!D38</f>
        <v>4.2500000000000003E-2</v>
      </c>
      <c r="W25" s="161">
        <f>+'Other Taxes'!E38</f>
        <v>3.2000000000000002E-3</v>
      </c>
      <c r="X25" s="148">
        <f>+'Other Taxes'!F38</f>
        <v>0</v>
      </c>
      <c r="Y25" s="148">
        <f>+'Other Taxes'!G38</f>
        <v>0</v>
      </c>
      <c r="Z25" s="78">
        <f>+'Other Taxes'!H38</f>
        <v>0</v>
      </c>
      <c r="AA25" s="162">
        <f>+'Other Taxes'!J38</f>
        <v>2.5000000000000001E-2</v>
      </c>
      <c r="AB25" s="150">
        <f>+'Other Taxes'!K38</f>
        <v>0</v>
      </c>
      <c r="AC25" s="150">
        <f>+'Other Taxes'!L38</f>
        <v>0</v>
      </c>
      <c r="AD25" s="152">
        <f>+'Other Taxes'!N38</f>
        <v>0.01</v>
      </c>
      <c r="AE25" s="153">
        <f>+'Other Taxes'!O38</f>
        <v>0.71</v>
      </c>
      <c r="AF25" s="154">
        <f>+'Other Taxes'!P38</f>
        <v>0.25</v>
      </c>
      <c r="AG25" s="155">
        <f>+'Other Taxes'!Q38</f>
        <v>0.52</v>
      </c>
      <c r="AH25" s="148">
        <f>+'Other Taxes'!S38</f>
        <v>3.5000000000000003E-2</v>
      </c>
      <c r="AI25" s="157">
        <f>+'Other Taxes'!T38</f>
        <v>0</v>
      </c>
      <c r="AJ25" s="296">
        <f t="shared" si="0"/>
        <v>1.6801999999999999</v>
      </c>
    </row>
    <row r="26" spans="1:36" x14ac:dyDescent="0.2">
      <c r="A26" s="73" t="s">
        <v>94</v>
      </c>
      <c r="B26" s="75" t="s">
        <v>95</v>
      </c>
      <c r="C26" s="76">
        <f>+'Combined Rate'!E39</f>
        <v>4.8500000000000001E-2</v>
      </c>
      <c r="D26" s="300">
        <v>1.7500000000000002E-2</v>
      </c>
      <c r="E26" s="78">
        <f>+'Combined Rate'!G39</f>
        <v>0.01</v>
      </c>
      <c r="F26" s="78">
        <f>+'Combined Rate'!H39</f>
        <v>2.5000000000000001E-3</v>
      </c>
      <c r="G26" s="78">
        <f>+'Combined Rate'!I39</f>
        <v>0</v>
      </c>
      <c r="H26" s="78">
        <f>+'Combined Rate'!J39</f>
        <v>0</v>
      </c>
      <c r="I26" s="78">
        <f>+'Combined Rate'!K39</f>
        <v>0</v>
      </c>
      <c r="J26" s="78">
        <f>+'Combined Rate'!L39</f>
        <v>2.5000000000000001E-3</v>
      </c>
      <c r="K26" s="78">
        <f>+'Combined Rate'!M39</f>
        <v>0</v>
      </c>
      <c r="L26" s="78">
        <f>+'Combined Rate'!N39</f>
        <v>0</v>
      </c>
      <c r="M26" s="78">
        <f>+'Combined Rate'!O39</f>
        <v>2.5000000000000001E-3</v>
      </c>
      <c r="N26" s="78">
        <f>+'Combined Rate'!P39</f>
        <v>0</v>
      </c>
      <c r="O26" s="78">
        <f>+'Combined Rate'!Q39</f>
        <v>0</v>
      </c>
      <c r="P26" s="78">
        <f>+'Combined Rate'!R39</f>
        <v>0</v>
      </c>
      <c r="Q26" s="78">
        <f>+'Combined Rate'!S39</f>
        <v>1E-3</v>
      </c>
      <c r="R26" s="78">
        <f>+'Combined Rate'!T39</f>
        <v>0</v>
      </c>
      <c r="S26" s="78">
        <f>+'Combined Rate'!U39</f>
        <v>0</v>
      </c>
      <c r="T26" s="78">
        <f>+'Combined Rate'!V39</f>
        <v>0</v>
      </c>
      <c r="U26" s="78">
        <f>+'Combined Rate'!W39</f>
        <v>0</v>
      </c>
      <c r="V26" s="160">
        <f>+'Other Taxes'!D39</f>
        <v>4.2500000000000003E-2</v>
      </c>
      <c r="W26" s="161">
        <f>+'Other Taxes'!E39</f>
        <v>3.2000000000000002E-3</v>
      </c>
      <c r="X26" s="148">
        <f>+'Other Taxes'!F39</f>
        <v>0</v>
      </c>
      <c r="Y26" s="148">
        <f>+'Other Taxes'!G39</f>
        <v>0</v>
      </c>
      <c r="Z26" s="78">
        <f>+'Other Taxes'!H39</f>
        <v>0</v>
      </c>
      <c r="AA26" s="162">
        <f>+'Other Taxes'!J39</f>
        <v>2.5000000000000001E-2</v>
      </c>
      <c r="AB26" s="150">
        <f>+'Other Taxes'!K39</f>
        <v>0</v>
      </c>
      <c r="AC26" s="150">
        <f>+'Other Taxes'!L39</f>
        <v>0</v>
      </c>
      <c r="AD26" s="152">
        <f>+'Other Taxes'!N39</f>
        <v>0.01</v>
      </c>
      <c r="AE26" s="153">
        <f>+'Other Taxes'!O39</f>
        <v>0.71</v>
      </c>
      <c r="AF26" s="154">
        <f>+'Other Taxes'!P39</f>
        <v>0.25</v>
      </c>
      <c r="AG26" s="155">
        <f>+'Other Taxes'!Q39</f>
        <v>0.52</v>
      </c>
      <c r="AH26" s="148">
        <f>+'Other Taxes'!S39</f>
        <v>0</v>
      </c>
      <c r="AI26" s="157">
        <f>+'Other Taxes'!T39</f>
        <v>0</v>
      </c>
      <c r="AJ26" s="296">
        <f t="shared" si="0"/>
        <v>1.6452</v>
      </c>
    </row>
    <row r="27" spans="1:36" x14ac:dyDescent="0.2">
      <c r="A27" s="73" t="s">
        <v>96</v>
      </c>
      <c r="B27" s="75" t="s">
        <v>97</v>
      </c>
      <c r="C27" s="76">
        <f>+'Combined Rate'!E40</f>
        <v>4.8500000000000001E-2</v>
      </c>
      <c r="D27" s="300">
        <v>1.7500000000000002E-2</v>
      </c>
      <c r="E27" s="78">
        <f>+'Combined Rate'!G40</f>
        <v>0.01</v>
      </c>
      <c r="F27" s="78">
        <f>+'Combined Rate'!H40</f>
        <v>2.5000000000000001E-3</v>
      </c>
      <c r="G27" s="78">
        <f>+'Combined Rate'!I40</f>
        <v>2.5000000000000001E-3</v>
      </c>
      <c r="H27" s="78">
        <f>+'Combined Rate'!J40</f>
        <v>0</v>
      </c>
      <c r="I27" s="78">
        <f>+'Combined Rate'!K40</f>
        <v>0</v>
      </c>
      <c r="J27" s="78">
        <f>+'Combined Rate'!L40</f>
        <v>2.5000000000000001E-3</v>
      </c>
      <c r="K27" s="78">
        <f>+'Combined Rate'!M40</f>
        <v>0</v>
      </c>
      <c r="L27" s="78">
        <f>+'Combined Rate'!N40</f>
        <v>0</v>
      </c>
      <c r="M27" s="78">
        <f>+'Combined Rate'!O40</f>
        <v>2.5000000000000001E-3</v>
      </c>
      <c r="N27" s="78">
        <f>+'Combined Rate'!P40</f>
        <v>0</v>
      </c>
      <c r="O27" s="78">
        <f>+'Combined Rate'!Q40</f>
        <v>0</v>
      </c>
      <c r="P27" s="78">
        <f>+'Combined Rate'!R40</f>
        <v>0</v>
      </c>
      <c r="Q27" s="78">
        <f>+'Combined Rate'!S40</f>
        <v>1E-3</v>
      </c>
      <c r="R27" s="78">
        <f>+'Combined Rate'!T40</f>
        <v>0</v>
      </c>
      <c r="S27" s="78">
        <f>+'Combined Rate'!U40</f>
        <v>0</v>
      </c>
      <c r="T27" s="78">
        <f>+'Combined Rate'!V40</f>
        <v>0</v>
      </c>
      <c r="U27" s="78">
        <f>+'Combined Rate'!W40</f>
        <v>0</v>
      </c>
      <c r="V27" s="160">
        <f>+'Other Taxes'!D40</f>
        <v>4.2500000000000003E-2</v>
      </c>
      <c r="W27" s="161">
        <f>+'Other Taxes'!E40</f>
        <v>3.2000000000000002E-3</v>
      </c>
      <c r="X27" s="148">
        <f>+'Other Taxes'!F40</f>
        <v>0</v>
      </c>
      <c r="Y27" s="148">
        <f>+'Other Taxes'!G40</f>
        <v>0</v>
      </c>
      <c r="Z27" s="78">
        <f>+'Other Taxes'!H40</f>
        <v>0</v>
      </c>
      <c r="AA27" s="162">
        <f>+'Other Taxes'!J40</f>
        <v>2.5000000000000001E-2</v>
      </c>
      <c r="AB27" s="150">
        <f>+'Other Taxes'!K40</f>
        <v>0</v>
      </c>
      <c r="AC27" s="150">
        <f>+'Other Taxes'!L40</f>
        <v>0</v>
      </c>
      <c r="AD27" s="152">
        <f>+'Other Taxes'!N40</f>
        <v>0.01</v>
      </c>
      <c r="AE27" s="153">
        <f>+'Other Taxes'!O40</f>
        <v>0.71</v>
      </c>
      <c r="AF27" s="154">
        <f>+'Other Taxes'!P40</f>
        <v>0.25</v>
      </c>
      <c r="AG27" s="155">
        <f>+'Other Taxes'!Q40</f>
        <v>0.52</v>
      </c>
      <c r="AH27" s="148">
        <f>+'Other Taxes'!S40</f>
        <v>0</v>
      </c>
      <c r="AI27" s="157">
        <f>+'Other Taxes'!T40</f>
        <v>0</v>
      </c>
      <c r="AJ27" s="296">
        <f t="shared" si="0"/>
        <v>1.6476999999999999</v>
      </c>
    </row>
    <row r="28" spans="1:36" x14ac:dyDescent="0.2">
      <c r="A28" s="73" t="s">
        <v>98</v>
      </c>
      <c r="B28" s="75" t="s">
        <v>99</v>
      </c>
      <c r="C28" s="76">
        <f>+'Combined Rate'!E41</f>
        <v>4.8500000000000001E-2</v>
      </c>
      <c r="D28" s="300">
        <v>1.7500000000000002E-2</v>
      </c>
      <c r="E28" s="78">
        <f>+'Combined Rate'!G41</f>
        <v>0.01</v>
      </c>
      <c r="F28" s="78">
        <f>+'Combined Rate'!H41</f>
        <v>2.5000000000000001E-3</v>
      </c>
      <c r="G28" s="78">
        <f>+'Combined Rate'!I41</f>
        <v>3.0000000000000001E-3</v>
      </c>
      <c r="H28" s="78">
        <f>+'Combined Rate'!J41</f>
        <v>0</v>
      </c>
      <c r="I28" s="78">
        <f>+'Combined Rate'!K41</f>
        <v>0</v>
      </c>
      <c r="J28" s="78">
        <f>+'Combined Rate'!L41</f>
        <v>2.5000000000000001E-3</v>
      </c>
      <c r="K28" s="78">
        <f>+'Combined Rate'!M41</f>
        <v>0</v>
      </c>
      <c r="L28" s="78">
        <f>+'Combined Rate'!N41</f>
        <v>0</v>
      </c>
      <c r="M28" s="78">
        <f>+'Combined Rate'!O41</f>
        <v>2.5000000000000001E-3</v>
      </c>
      <c r="N28" s="78">
        <f>+'Combined Rate'!P41</f>
        <v>0</v>
      </c>
      <c r="O28" s="78">
        <f>+'Combined Rate'!Q41</f>
        <v>0</v>
      </c>
      <c r="P28" s="78">
        <f>+'Combined Rate'!R41</f>
        <v>0</v>
      </c>
      <c r="Q28" s="78">
        <f>+'Combined Rate'!S41</f>
        <v>1E-3</v>
      </c>
      <c r="R28" s="78">
        <f>+'Combined Rate'!T41</f>
        <v>0</v>
      </c>
      <c r="S28" s="78">
        <f>+'Combined Rate'!U41</f>
        <v>0</v>
      </c>
      <c r="T28" s="78">
        <f>+'Combined Rate'!V41</f>
        <v>0</v>
      </c>
      <c r="U28" s="78">
        <f>+'Combined Rate'!W41</f>
        <v>0</v>
      </c>
      <c r="V28" s="160">
        <f>+'Other Taxes'!D41</f>
        <v>4.2500000000000003E-2</v>
      </c>
      <c r="W28" s="161">
        <f>+'Other Taxes'!E41</f>
        <v>3.2000000000000002E-3</v>
      </c>
      <c r="X28" s="148">
        <f>+'Other Taxes'!F41</f>
        <v>0</v>
      </c>
      <c r="Y28" s="148">
        <f>+'Other Taxes'!G41</f>
        <v>0</v>
      </c>
      <c r="Z28" s="78">
        <f>+'Other Taxes'!H41</f>
        <v>0</v>
      </c>
      <c r="AA28" s="162">
        <f>+'Other Taxes'!J41</f>
        <v>2.5000000000000001E-2</v>
      </c>
      <c r="AB28" s="150">
        <f>+'Other Taxes'!K41</f>
        <v>0</v>
      </c>
      <c r="AC28" s="150">
        <f>+'Other Taxes'!L41</f>
        <v>0</v>
      </c>
      <c r="AD28" s="152">
        <f>+'Other Taxes'!N41</f>
        <v>0.01</v>
      </c>
      <c r="AE28" s="153">
        <f>+'Other Taxes'!O41</f>
        <v>0.71</v>
      </c>
      <c r="AF28" s="154">
        <f>+'Other Taxes'!P41</f>
        <v>0.25</v>
      </c>
      <c r="AG28" s="155">
        <f>+'Other Taxes'!Q41</f>
        <v>0.52</v>
      </c>
      <c r="AH28" s="148">
        <f>+'Other Taxes'!S41</f>
        <v>8.9999999999999993E-3</v>
      </c>
      <c r="AI28" s="157">
        <f>+'Other Taxes'!T41</f>
        <v>0.06</v>
      </c>
      <c r="AJ28" s="296">
        <f t="shared" si="0"/>
        <v>1.7172000000000001</v>
      </c>
    </row>
    <row r="29" spans="1:36" x14ac:dyDescent="0.2">
      <c r="A29" s="73" t="s">
        <v>100</v>
      </c>
      <c r="B29" s="75" t="s">
        <v>101</v>
      </c>
      <c r="C29" s="76">
        <f>+'Combined Rate'!E42</f>
        <v>4.8500000000000001E-2</v>
      </c>
      <c r="D29" s="300">
        <v>1.7500000000000002E-2</v>
      </c>
      <c r="E29" s="78">
        <f>+'Combined Rate'!G42</f>
        <v>0.01</v>
      </c>
      <c r="F29" s="78">
        <f>+'Combined Rate'!H42</f>
        <v>2.5000000000000001E-3</v>
      </c>
      <c r="G29" s="78">
        <f>+'Combined Rate'!I42</f>
        <v>2.5000000000000001E-3</v>
      </c>
      <c r="H29" s="78">
        <f>+'Combined Rate'!J42</f>
        <v>0</v>
      </c>
      <c r="I29" s="78">
        <f>+'Combined Rate'!K42</f>
        <v>0</v>
      </c>
      <c r="J29" s="78">
        <f>+'Combined Rate'!L42</f>
        <v>2.5000000000000001E-3</v>
      </c>
      <c r="K29" s="78">
        <f>+'Combined Rate'!M42</f>
        <v>0</v>
      </c>
      <c r="L29" s="78">
        <f>+'Combined Rate'!N42</f>
        <v>0</v>
      </c>
      <c r="M29" s="78">
        <f>+'Combined Rate'!O42</f>
        <v>2.5000000000000001E-3</v>
      </c>
      <c r="N29" s="78">
        <f>+'Combined Rate'!P42</f>
        <v>0</v>
      </c>
      <c r="O29" s="78">
        <f>+'Combined Rate'!Q42</f>
        <v>0</v>
      </c>
      <c r="P29" s="78">
        <f>+'Combined Rate'!R42</f>
        <v>0</v>
      </c>
      <c r="Q29" s="78">
        <f>+'Combined Rate'!S42</f>
        <v>1E-3</v>
      </c>
      <c r="R29" s="78">
        <f>+'Combined Rate'!T42</f>
        <v>0</v>
      </c>
      <c r="S29" s="78">
        <f>+'Combined Rate'!U42</f>
        <v>0</v>
      </c>
      <c r="T29" s="78">
        <f>+'Combined Rate'!V42</f>
        <v>0</v>
      </c>
      <c r="U29" s="78">
        <f>+'Combined Rate'!W42</f>
        <v>0</v>
      </c>
      <c r="V29" s="160">
        <f>+'Other Taxes'!D42</f>
        <v>4.2500000000000003E-2</v>
      </c>
      <c r="W29" s="161">
        <f>+'Other Taxes'!E42</f>
        <v>3.2000000000000002E-3</v>
      </c>
      <c r="X29" s="148">
        <f>+'Other Taxes'!F42</f>
        <v>0</v>
      </c>
      <c r="Y29" s="148">
        <f>+'Other Taxes'!G42</f>
        <v>0</v>
      </c>
      <c r="Z29" s="78">
        <f>+'Other Taxes'!H42</f>
        <v>0</v>
      </c>
      <c r="AA29" s="162">
        <f>+'Other Taxes'!J42</f>
        <v>2.5000000000000001E-2</v>
      </c>
      <c r="AB29" s="150">
        <f>+'Other Taxes'!K42</f>
        <v>0</v>
      </c>
      <c r="AC29" s="150">
        <f>+'Other Taxes'!L42</f>
        <v>0</v>
      </c>
      <c r="AD29" s="152">
        <f>+'Other Taxes'!N42</f>
        <v>0.01</v>
      </c>
      <c r="AE29" s="153">
        <f>+'Other Taxes'!O42</f>
        <v>0.71</v>
      </c>
      <c r="AF29" s="154">
        <f>+'Other Taxes'!P42</f>
        <v>0.25</v>
      </c>
      <c r="AG29" s="155">
        <f>+'Other Taxes'!Q42</f>
        <v>0.52</v>
      </c>
      <c r="AH29" s="148">
        <f>+'Other Taxes'!S42</f>
        <v>0</v>
      </c>
      <c r="AI29" s="157">
        <f>+'Other Taxes'!T42</f>
        <v>0</v>
      </c>
      <c r="AJ29" s="296">
        <f t="shared" si="0"/>
        <v>1.6476999999999999</v>
      </c>
    </row>
    <row r="30" spans="1:36" x14ac:dyDescent="0.2">
      <c r="A30" s="73" t="s">
        <v>102</v>
      </c>
      <c r="B30" s="75" t="s">
        <v>103</v>
      </c>
      <c r="C30" s="76">
        <f>+'Combined Rate'!E43</f>
        <v>4.8500000000000001E-2</v>
      </c>
      <c r="D30" s="300">
        <v>1.7500000000000002E-2</v>
      </c>
      <c r="E30" s="78">
        <f>+'Combined Rate'!G43</f>
        <v>0.01</v>
      </c>
      <c r="F30" s="78">
        <f>+'Combined Rate'!H43</f>
        <v>2.5000000000000001E-3</v>
      </c>
      <c r="G30" s="78">
        <f>+'Combined Rate'!I43</f>
        <v>3.0000000000000001E-3</v>
      </c>
      <c r="H30" s="78">
        <f>+'Combined Rate'!J43</f>
        <v>0</v>
      </c>
      <c r="I30" s="78">
        <f>+'Combined Rate'!K43</f>
        <v>0</v>
      </c>
      <c r="J30" s="78">
        <f>+'Combined Rate'!L43</f>
        <v>2.5000000000000001E-3</v>
      </c>
      <c r="K30" s="78">
        <f>+'Combined Rate'!M43</f>
        <v>0</v>
      </c>
      <c r="L30" s="78">
        <f>+'Combined Rate'!N43</f>
        <v>0</v>
      </c>
      <c r="M30" s="78">
        <f>+'Combined Rate'!O43</f>
        <v>2.5000000000000001E-3</v>
      </c>
      <c r="N30" s="78">
        <f>+'Combined Rate'!P43</f>
        <v>0</v>
      </c>
      <c r="O30" s="78">
        <f>+'Combined Rate'!Q43</f>
        <v>0</v>
      </c>
      <c r="P30" s="78">
        <f>+'Combined Rate'!R43</f>
        <v>0</v>
      </c>
      <c r="Q30" s="78">
        <f>+'Combined Rate'!S43</f>
        <v>1E-3</v>
      </c>
      <c r="R30" s="78">
        <f>+'Combined Rate'!T43</f>
        <v>0</v>
      </c>
      <c r="S30" s="78">
        <f>+'Combined Rate'!U43</f>
        <v>0</v>
      </c>
      <c r="T30" s="78">
        <f>+'Combined Rate'!V43</f>
        <v>0</v>
      </c>
      <c r="U30" s="78">
        <f>+'Combined Rate'!W43</f>
        <v>0</v>
      </c>
      <c r="V30" s="160">
        <f>+'Other Taxes'!D43</f>
        <v>4.2500000000000003E-2</v>
      </c>
      <c r="W30" s="161">
        <f>+'Other Taxes'!E43</f>
        <v>3.2000000000000002E-3</v>
      </c>
      <c r="X30" s="148">
        <f>+'Other Taxes'!F43</f>
        <v>0.01</v>
      </c>
      <c r="Y30" s="148">
        <f>+'Other Taxes'!G43</f>
        <v>0</v>
      </c>
      <c r="Z30" s="78">
        <f>+'Other Taxes'!H43</f>
        <v>0</v>
      </c>
      <c r="AA30" s="162">
        <f>+'Other Taxes'!J43</f>
        <v>2.5000000000000001E-2</v>
      </c>
      <c r="AB30" s="150">
        <f>+'Other Taxes'!K43</f>
        <v>0</v>
      </c>
      <c r="AC30" s="150">
        <f>+'Other Taxes'!L43</f>
        <v>0</v>
      </c>
      <c r="AD30" s="152">
        <f>+'Other Taxes'!N43</f>
        <v>0.01</v>
      </c>
      <c r="AE30" s="153">
        <f>+'Other Taxes'!O43</f>
        <v>0.71</v>
      </c>
      <c r="AF30" s="154">
        <f>+'Other Taxes'!P43</f>
        <v>0.25</v>
      </c>
      <c r="AG30" s="155">
        <f>+'Other Taxes'!Q43</f>
        <v>0.52</v>
      </c>
      <c r="AH30" s="148">
        <f>+'Other Taxes'!S43</f>
        <v>3.5000000000000003E-2</v>
      </c>
      <c r="AI30" s="157">
        <f>+'Other Taxes'!T43</f>
        <v>0.06</v>
      </c>
      <c r="AJ30" s="296">
        <f t="shared" si="0"/>
        <v>1.7531999999999999</v>
      </c>
    </row>
    <row r="31" spans="1:36" x14ac:dyDescent="0.2">
      <c r="A31" s="73" t="s">
        <v>104</v>
      </c>
      <c r="B31" s="75" t="s">
        <v>105</v>
      </c>
      <c r="C31" s="76">
        <f>+'Combined Rate'!E44</f>
        <v>4.8500000000000001E-2</v>
      </c>
      <c r="D31" s="300">
        <v>1.7500000000000002E-2</v>
      </c>
      <c r="E31" s="78">
        <f>+'Combined Rate'!G44</f>
        <v>0.01</v>
      </c>
      <c r="F31" s="78">
        <f>+'Combined Rate'!H44</f>
        <v>2.5000000000000001E-3</v>
      </c>
      <c r="G31" s="78">
        <f>+'Combined Rate'!I44</f>
        <v>0</v>
      </c>
      <c r="H31" s="78">
        <f>+'Combined Rate'!J44</f>
        <v>0</v>
      </c>
      <c r="I31" s="78">
        <f>+'Combined Rate'!K44</f>
        <v>0</v>
      </c>
      <c r="J31" s="78">
        <f>+'Combined Rate'!L44</f>
        <v>2.5000000000000001E-3</v>
      </c>
      <c r="K31" s="78">
        <f>+'Combined Rate'!M44</f>
        <v>0</v>
      </c>
      <c r="L31" s="78">
        <f>+'Combined Rate'!N44</f>
        <v>0</v>
      </c>
      <c r="M31" s="78">
        <f>+'Combined Rate'!O44</f>
        <v>2.5000000000000001E-3</v>
      </c>
      <c r="N31" s="78">
        <f>+'Combined Rate'!P44</f>
        <v>0</v>
      </c>
      <c r="O31" s="78">
        <f>+'Combined Rate'!Q44</f>
        <v>0</v>
      </c>
      <c r="P31" s="78">
        <f>+'Combined Rate'!R44</f>
        <v>0</v>
      </c>
      <c r="Q31" s="78">
        <f>+'Combined Rate'!S44</f>
        <v>1E-3</v>
      </c>
      <c r="R31" s="78">
        <f>+'Combined Rate'!T44</f>
        <v>0</v>
      </c>
      <c r="S31" s="78">
        <f>+'Combined Rate'!U44</f>
        <v>0</v>
      </c>
      <c r="T31" s="78">
        <f>+'Combined Rate'!V44</f>
        <v>0</v>
      </c>
      <c r="U31" s="78">
        <f>+'Combined Rate'!W44</f>
        <v>0</v>
      </c>
      <c r="V31" s="160">
        <f>+'Other Taxes'!D44</f>
        <v>4.2500000000000003E-2</v>
      </c>
      <c r="W31" s="161">
        <f>+'Other Taxes'!E44</f>
        <v>3.2000000000000002E-3</v>
      </c>
      <c r="X31" s="148">
        <f>+'Other Taxes'!F44</f>
        <v>0</v>
      </c>
      <c r="Y31" s="148">
        <f>+'Other Taxes'!G44</f>
        <v>0</v>
      </c>
      <c r="Z31" s="78">
        <f>+'Other Taxes'!H44</f>
        <v>0</v>
      </c>
      <c r="AA31" s="162">
        <f>+'Other Taxes'!J44</f>
        <v>2.5000000000000001E-2</v>
      </c>
      <c r="AB31" s="150">
        <f>+'Other Taxes'!K44</f>
        <v>0</v>
      </c>
      <c r="AC31" s="150">
        <f>+'Other Taxes'!L44</f>
        <v>0</v>
      </c>
      <c r="AD31" s="152">
        <f>+'Other Taxes'!N44</f>
        <v>0.01</v>
      </c>
      <c r="AE31" s="153">
        <f>+'Other Taxes'!O44</f>
        <v>0.71</v>
      </c>
      <c r="AF31" s="154">
        <f>+'Other Taxes'!P44</f>
        <v>0.25</v>
      </c>
      <c r="AG31" s="155">
        <f>+'Other Taxes'!Q44</f>
        <v>0.52</v>
      </c>
      <c r="AH31" s="148">
        <f>+'Other Taxes'!S44</f>
        <v>0</v>
      </c>
      <c r="AI31" s="157">
        <f>+'Other Taxes'!T44</f>
        <v>0</v>
      </c>
      <c r="AJ31" s="296">
        <f t="shared" si="0"/>
        <v>1.6452</v>
      </c>
    </row>
    <row r="32" spans="1:36" x14ac:dyDescent="0.2">
      <c r="A32" s="73" t="s">
        <v>106</v>
      </c>
      <c r="B32" s="75" t="s">
        <v>107</v>
      </c>
      <c r="C32" s="76">
        <f>+'Combined Rate'!E45</f>
        <v>4.8500000000000001E-2</v>
      </c>
      <c r="D32" s="300">
        <v>1.7500000000000002E-2</v>
      </c>
      <c r="E32" s="78">
        <f>+'Combined Rate'!G45</f>
        <v>0.01</v>
      </c>
      <c r="F32" s="78">
        <f>+'Combined Rate'!H45</f>
        <v>2.5000000000000001E-3</v>
      </c>
      <c r="G32" s="78">
        <f>+'Combined Rate'!I45</f>
        <v>2.5000000000000001E-3</v>
      </c>
      <c r="H32" s="78">
        <f>+'Combined Rate'!J45</f>
        <v>0</v>
      </c>
      <c r="I32" s="78">
        <f>+'Combined Rate'!K45</f>
        <v>0</v>
      </c>
      <c r="J32" s="78">
        <f>+'Combined Rate'!L45</f>
        <v>2.5000000000000001E-3</v>
      </c>
      <c r="K32" s="78">
        <f>+'Combined Rate'!M45</f>
        <v>0</v>
      </c>
      <c r="L32" s="78">
        <f>+'Combined Rate'!N45</f>
        <v>0</v>
      </c>
      <c r="M32" s="78">
        <f>+'Combined Rate'!O45</f>
        <v>2.5000000000000001E-3</v>
      </c>
      <c r="N32" s="78">
        <f>+'Combined Rate'!P45</f>
        <v>0</v>
      </c>
      <c r="O32" s="78">
        <f>+'Combined Rate'!Q45</f>
        <v>0</v>
      </c>
      <c r="P32" s="78">
        <f>+'Combined Rate'!R45</f>
        <v>0</v>
      </c>
      <c r="Q32" s="78">
        <f>+'Combined Rate'!S45</f>
        <v>1E-3</v>
      </c>
      <c r="R32" s="78">
        <f>+'Combined Rate'!T45</f>
        <v>0</v>
      </c>
      <c r="S32" s="78">
        <f>+'Combined Rate'!U45</f>
        <v>0</v>
      </c>
      <c r="T32" s="78">
        <f>+'Combined Rate'!V45</f>
        <v>0</v>
      </c>
      <c r="U32" s="78">
        <f>+'Combined Rate'!W45</f>
        <v>0</v>
      </c>
      <c r="V32" s="160">
        <f>+'Other Taxes'!D45</f>
        <v>4.2500000000000003E-2</v>
      </c>
      <c r="W32" s="161">
        <f>+'Other Taxes'!E45</f>
        <v>3.2000000000000002E-3</v>
      </c>
      <c r="X32" s="148">
        <f>+'Other Taxes'!F45</f>
        <v>0</v>
      </c>
      <c r="Y32" s="148">
        <f>+'Other Taxes'!G45</f>
        <v>0</v>
      </c>
      <c r="Z32" s="78">
        <f>+'Other Taxes'!H45</f>
        <v>0</v>
      </c>
      <c r="AA32" s="162">
        <f>+'Other Taxes'!J45</f>
        <v>2.5000000000000001E-2</v>
      </c>
      <c r="AB32" s="150">
        <f>+'Other Taxes'!K45</f>
        <v>0</v>
      </c>
      <c r="AC32" s="150">
        <f>+'Other Taxes'!L45</f>
        <v>0</v>
      </c>
      <c r="AD32" s="152">
        <f>+'Other Taxes'!N45</f>
        <v>0.01</v>
      </c>
      <c r="AE32" s="153">
        <f>+'Other Taxes'!O45</f>
        <v>0.71</v>
      </c>
      <c r="AF32" s="154">
        <f>+'Other Taxes'!P45</f>
        <v>0.25</v>
      </c>
      <c r="AG32" s="155">
        <f>+'Other Taxes'!Q45</f>
        <v>0.52</v>
      </c>
      <c r="AH32" s="148">
        <f>+'Other Taxes'!S45</f>
        <v>0.03</v>
      </c>
      <c r="AI32" s="157">
        <f>+'Other Taxes'!T45</f>
        <v>0.06</v>
      </c>
      <c r="AJ32" s="296">
        <f t="shared" si="0"/>
        <v>1.7377</v>
      </c>
    </row>
    <row r="33" spans="1:36" x14ac:dyDescent="0.2">
      <c r="A33" s="73" t="s">
        <v>108</v>
      </c>
      <c r="B33" s="75" t="s">
        <v>109</v>
      </c>
      <c r="C33" s="76">
        <f>+'Combined Rate'!E46</f>
        <v>4.8500000000000001E-2</v>
      </c>
      <c r="D33" s="300">
        <v>1.7500000000000002E-2</v>
      </c>
      <c r="E33" s="78">
        <f>+'Combined Rate'!G46</f>
        <v>0.01</v>
      </c>
      <c r="F33" s="78">
        <f>+'Combined Rate'!H46</f>
        <v>2.5000000000000001E-3</v>
      </c>
      <c r="G33" s="78">
        <f>+'Combined Rate'!I46</f>
        <v>0</v>
      </c>
      <c r="H33" s="78">
        <f>+'Combined Rate'!J46</f>
        <v>0</v>
      </c>
      <c r="I33" s="78">
        <f>+'Combined Rate'!K46</f>
        <v>0</v>
      </c>
      <c r="J33" s="78">
        <f>+'Combined Rate'!L46</f>
        <v>2.5000000000000001E-3</v>
      </c>
      <c r="K33" s="78">
        <f>+'Combined Rate'!M46</f>
        <v>0</v>
      </c>
      <c r="L33" s="78">
        <f>+'Combined Rate'!N46</f>
        <v>0</v>
      </c>
      <c r="M33" s="78">
        <f>+'Combined Rate'!O46</f>
        <v>2.5000000000000001E-3</v>
      </c>
      <c r="N33" s="78">
        <f>+'Combined Rate'!P46</f>
        <v>0</v>
      </c>
      <c r="O33" s="78">
        <f>+'Combined Rate'!Q46</f>
        <v>0</v>
      </c>
      <c r="P33" s="78">
        <f>+'Combined Rate'!R46</f>
        <v>0</v>
      </c>
      <c r="Q33" s="78">
        <f>+'Combined Rate'!S46</f>
        <v>1E-3</v>
      </c>
      <c r="R33" s="78">
        <f>+'Combined Rate'!T46</f>
        <v>0</v>
      </c>
      <c r="S33" s="78">
        <f>+'Combined Rate'!U46</f>
        <v>0</v>
      </c>
      <c r="T33" s="78">
        <f>+'Combined Rate'!V46</f>
        <v>0</v>
      </c>
      <c r="U33" s="78">
        <f>+'Combined Rate'!W46</f>
        <v>0</v>
      </c>
      <c r="V33" s="160">
        <f>+'Other Taxes'!D46</f>
        <v>4.2500000000000003E-2</v>
      </c>
      <c r="W33" s="161">
        <f>+'Other Taxes'!E46</f>
        <v>3.2000000000000002E-3</v>
      </c>
      <c r="X33" s="148">
        <f>+'Other Taxes'!F46</f>
        <v>0</v>
      </c>
      <c r="Y33" s="148">
        <f>+'Other Taxes'!G46</f>
        <v>0</v>
      </c>
      <c r="Z33" s="78">
        <f>+'Other Taxes'!H46</f>
        <v>0</v>
      </c>
      <c r="AA33" s="162">
        <f>+'Other Taxes'!J46</f>
        <v>2.5000000000000001E-2</v>
      </c>
      <c r="AB33" s="150">
        <f>+'Other Taxes'!K46</f>
        <v>0</v>
      </c>
      <c r="AC33" s="150">
        <f>+'Other Taxes'!L46</f>
        <v>0</v>
      </c>
      <c r="AD33" s="152">
        <f>+'Other Taxes'!N46</f>
        <v>0.01</v>
      </c>
      <c r="AE33" s="153">
        <f>+'Other Taxes'!O46</f>
        <v>0.71</v>
      </c>
      <c r="AF33" s="154">
        <f>+'Other Taxes'!P46</f>
        <v>0.25</v>
      </c>
      <c r="AG33" s="155">
        <f>+'Other Taxes'!Q46</f>
        <v>0.52</v>
      </c>
      <c r="AH33" s="148">
        <f>+'Other Taxes'!S46</f>
        <v>0</v>
      </c>
      <c r="AI33" s="157">
        <f>+'Other Taxes'!T46</f>
        <v>0</v>
      </c>
      <c r="AJ33" s="296">
        <f t="shared" si="0"/>
        <v>1.6452</v>
      </c>
    </row>
    <row r="34" spans="1:36" x14ac:dyDescent="0.2">
      <c r="A34" s="73" t="s">
        <v>110</v>
      </c>
      <c r="B34" s="75" t="s">
        <v>111</v>
      </c>
      <c r="C34" s="76">
        <f>+'Combined Rate'!E47</f>
        <v>4.8500000000000001E-2</v>
      </c>
      <c r="D34" s="300">
        <v>1.7500000000000002E-2</v>
      </c>
      <c r="E34" s="78">
        <f>+'Combined Rate'!G47</f>
        <v>0.01</v>
      </c>
      <c r="F34" s="78">
        <f>+'Combined Rate'!H47</f>
        <v>2.5000000000000001E-3</v>
      </c>
      <c r="G34" s="78">
        <f>+'Combined Rate'!I47</f>
        <v>3.0000000000000001E-3</v>
      </c>
      <c r="H34" s="78">
        <f>+'Combined Rate'!J47</f>
        <v>0</v>
      </c>
      <c r="I34" s="78">
        <f>+'Combined Rate'!K47</f>
        <v>0</v>
      </c>
      <c r="J34" s="78">
        <f>+'Combined Rate'!L47</f>
        <v>2.5000000000000001E-3</v>
      </c>
      <c r="K34" s="78">
        <f>+'Combined Rate'!M47</f>
        <v>0</v>
      </c>
      <c r="L34" s="78">
        <f>+'Combined Rate'!N47</f>
        <v>0</v>
      </c>
      <c r="M34" s="78">
        <f>+'Combined Rate'!O47</f>
        <v>2.5000000000000001E-3</v>
      </c>
      <c r="N34" s="78">
        <f>+'Combined Rate'!P47</f>
        <v>0</v>
      </c>
      <c r="O34" s="78">
        <f>+'Combined Rate'!Q47</f>
        <v>0</v>
      </c>
      <c r="P34" s="78">
        <f>+'Combined Rate'!R47</f>
        <v>0</v>
      </c>
      <c r="Q34" s="78">
        <f>+'Combined Rate'!S47</f>
        <v>1E-3</v>
      </c>
      <c r="R34" s="78">
        <f>+'Combined Rate'!T47</f>
        <v>0</v>
      </c>
      <c r="S34" s="78">
        <f>+'Combined Rate'!U47</f>
        <v>0</v>
      </c>
      <c r="T34" s="78">
        <f>+'Combined Rate'!V47</f>
        <v>0</v>
      </c>
      <c r="U34" s="78">
        <f>+'Combined Rate'!W47</f>
        <v>0</v>
      </c>
      <c r="V34" s="160">
        <f>+'Other Taxes'!D47</f>
        <v>4.2500000000000003E-2</v>
      </c>
      <c r="W34" s="161">
        <f>+'Other Taxes'!E47</f>
        <v>3.2000000000000002E-3</v>
      </c>
      <c r="X34" s="148">
        <f>+'Other Taxes'!F47</f>
        <v>0.01</v>
      </c>
      <c r="Y34" s="148">
        <f>+'Other Taxes'!G47</f>
        <v>0</v>
      </c>
      <c r="Z34" s="78">
        <f>+'Other Taxes'!H47</f>
        <v>0</v>
      </c>
      <c r="AA34" s="162">
        <f>+'Other Taxes'!J47</f>
        <v>2.5000000000000001E-2</v>
      </c>
      <c r="AB34" s="150">
        <f>+'Other Taxes'!K47</f>
        <v>0</v>
      </c>
      <c r="AC34" s="150">
        <f>+'Other Taxes'!L47</f>
        <v>0</v>
      </c>
      <c r="AD34" s="152">
        <f>+'Other Taxes'!N47</f>
        <v>0.01</v>
      </c>
      <c r="AE34" s="153">
        <f>+'Other Taxes'!O47</f>
        <v>0.71</v>
      </c>
      <c r="AF34" s="154">
        <f>+'Other Taxes'!P47</f>
        <v>0.25</v>
      </c>
      <c r="AG34" s="155">
        <f>+'Other Taxes'!Q47</f>
        <v>0.52</v>
      </c>
      <c r="AH34" s="148">
        <f>+'Other Taxes'!S47</f>
        <v>0</v>
      </c>
      <c r="AI34" s="157">
        <f>+'Other Taxes'!T47</f>
        <v>0.06</v>
      </c>
      <c r="AJ34" s="296">
        <f t="shared" si="0"/>
        <v>1.7181999999999999</v>
      </c>
    </row>
    <row r="35" spans="1:36" x14ac:dyDescent="0.2">
      <c r="A35" s="73" t="s">
        <v>112</v>
      </c>
      <c r="B35" s="75" t="s">
        <v>113</v>
      </c>
      <c r="C35" s="76">
        <f>+'Combined Rate'!E48</f>
        <v>4.8500000000000001E-2</v>
      </c>
      <c r="D35" s="300">
        <v>1.7500000000000002E-2</v>
      </c>
      <c r="E35" s="78">
        <f>+'Combined Rate'!G48</f>
        <v>0.01</v>
      </c>
      <c r="F35" s="78">
        <f>+'Combined Rate'!H48</f>
        <v>2.5000000000000001E-3</v>
      </c>
      <c r="G35" s="78">
        <f>+'Combined Rate'!I48</f>
        <v>0</v>
      </c>
      <c r="H35" s="78">
        <f>+'Combined Rate'!J48</f>
        <v>0</v>
      </c>
      <c r="I35" s="78">
        <f>+'Combined Rate'!K48</f>
        <v>0</v>
      </c>
      <c r="J35" s="78">
        <f>+'Combined Rate'!L48</f>
        <v>2.5000000000000001E-3</v>
      </c>
      <c r="K35" s="78">
        <f>+'Combined Rate'!M48</f>
        <v>0</v>
      </c>
      <c r="L35" s="78">
        <f>+'Combined Rate'!N48</f>
        <v>0</v>
      </c>
      <c r="M35" s="78">
        <f>+'Combined Rate'!O48</f>
        <v>2.5000000000000001E-3</v>
      </c>
      <c r="N35" s="78">
        <f>+'Combined Rate'!P48</f>
        <v>0</v>
      </c>
      <c r="O35" s="78">
        <f>+'Combined Rate'!Q48</f>
        <v>0</v>
      </c>
      <c r="P35" s="78">
        <f>+'Combined Rate'!R48</f>
        <v>0</v>
      </c>
      <c r="Q35" s="78">
        <f>+'Combined Rate'!S48</f>
        <v>1E-3</v>
      </c>
      <c r="R35" s="78">
        <f>+'Combined Rate'!T48</f>
        <v>0</v>
      </c>
      <c r="S35" s="78">
        <f>+'Combined Rate'!U48</f>
        <v>0</v>
      </c>
      <c r="T35" s="78">
        <f>+'Combined Rate'!V48</f>
        <v>0</v>
      </c>
      <c r="U35" s="78">
        <f>+'Combined Rate'!W48</f>
        <v>0</v>
      </c>
      <c r="V35" s="160">
        <f>+'Other Taxes'!D48</f>
        <v>4.2500000000000003E-2</v>
      </c>
      <c r="W35" s="161">
        <f>+'Other Taxes'!E48</f>
        <v>3.2000000000000002E-3</v>
      </c>
      <c r="X35" s="148">
        <f>+'Other Taxes'!F48</f>
        <v>0</v>
      </c>
      <c r="Y35" s="148">
        <f>+'Other Taxes'!G48</f>
        <v>0</v>
      </c>
      <c r="Z35" s="78">
        <f>+'Other Taxes'!H48</f>
        <v>0</v>
      </c>
      <c r="AA35" s="162">
        <f>+'Other Taxes'!J48</f>
        <v>2.5000000000000001E-2</v>
      </c>
      <c r="AB35" s="150">
        <f>+'Other Taxes'!K48</f>
        <v>0</v>
      </c>
      <c r="AC35" s="150">
        <f>+'Other Taxes'!L48</f>
        <v>0</v>
      </c>
      <c r="AD35" s="152">
        <f>+'Other Taxes'!N48</f>
        <v>0.01</v>
      </c>
      <c r="AE35" s="153">
        <f>+'Other Taxes'!O48</f>
        <v>0.71</v>
      </c>
      <c r="AF35" s="154">
        <f>+'Other Taxes'!P48</f>
        <v>0.25</v>
      </c>
      <c r="AG35" s="155">
        <f>+'Other Taxes'!Q48</f>
        <v>0.52</v>
      </c>
      <c r="AH35" s="148">
        <f>+'Other Taxes'!S48</f>
        <v>0</v>
      </c>
      <c r="AI35" s="157">
        <f>+'Other Taxes'!T48</f>
        <v>0</v>
      </c>
      <c r="AJ35" s="296">
        <f t="shared" si="0"/>
        <v>1.6452</v>
      </c>
    </row>
    <row r="36" spans="1:36" x14ac:dyDescent="0.2">
      <c r="A36" s="73" t="s">
        <v>114</v>
      </c>
      <c r="B36" s="75" t="s">
        <v>115</v>
      </c>
      <c r="C36" s="76">
        <f>+'Combined Rate'!E49</f>
        <v>4.8500000000000001E-2</v>
      </c>
      <c r="D36" s="300">
        <v>1.7500000000000002E-2</v>
      </c>
      <c r="E36" s="78">
        <f>+'Combined Rate'!G49</f>
        <v>0.01</v>
      </c>
      <c r="F36" s="78">
        <f>+'Combined Rate'!H49</f>
        <v>2.5000000000000001E-3</v>
      </c>
      <c r="G36" s="78">
        <f>+'Combined Rate'!I49</f>
        <v>3.0000000000000001E-3</v>
      </c>
      <c r="H36" s="78">
        <f>+'Combined Rate'!J49</f>
        <v>0</v>
      </c>
      <c r="I36" s="78">
        <f>+'Combined Rate'!K49</f>
        <v>0</v>
      </c>
      <c r="J36" s="78">
        <f>+'Combined Rate'!L49</f>
        <v>2.5000000000000001E-3</v>
      </c>
      <c r="K36" s="78">
        <f>+'Combined Rate'!M49</f>
        <v>0</v>
      </c>
      <c r="L36" s="78">
        <f>+'Combined Rate'!N49</f>
        <v>0</v>
      </c>
      <c r="M36" s="78">
        <f>+'Combined Rate'!O49</f>
        <v>2.5000000000000001E-3</v>
      </c>
      <c r="N36" s="78">
        <f>+'Combined Rate'!P49</f>
        <v>0</v>
      </c>
      <c r="O36" s="78">
        <f>+'Combined Rate'!Q49</f>
        <v>0</v>
      </c>
      <c r="P36" s="78">
        <f>+'Combined Rate'!R49</f>
        <v>0</v>
      </c>
      <c r="Q36" s="78">
        <f>+'Combined Rate'!S49</f>
        <v>1E-3</v>
      </c>
      <c r="R36" s="78">
        <f>+'Combined Rate'!T49</f>
        <v>0</v>
      </c>
      <c r="S36" s="78">
        <f>+'Combined Rate'!U49</f>
        <v>0</v>
      </c>
      <c r="T36" s="78">
        <f>+'Combined Rate'!V49</f>
        <v>0</v>
      </c>
      <c r="U36" s="78">
        <f>+'Combined Rate'!W49</f>
        <v>0</v>
      </c>
      <c r="V36" s="160">
        <f>+'Other Taxes'!D49</f>
        <v>4.2500000000000003E-2</v>
      </c>
      <c r="W36" s="161">
        <f>+'Other Taxes'!E49</f>
        <v>3.2000000000000002E-3</v>
      </c>
      <c r="X36" s="148">
        <f>+'Other Taxes'!F49</f>
        <v>0</v>
      </c>
      <c r="Y36" s="148">
        <f>+'Other Taxes'!G49</f>
        <v>0</v>
      </c>
      <c r="Z36" s="78">
        <f>+'Other Taxes'!H49</f>
        <v>0</v>
      </c>
      <c r="AA36" s="162">
        <f>+'Other Taxes'!J49</f>
        <v>2.5000000000000001E-2</v>
      </c>
      <c r="AB36" s="150">
        <f>+'Other Taxes'!K49</f>
        <v>0</v>
      </c>
      <c r="AC36" s="150">
        <f>+'Other Taxes'!L49</f>
        <v>0</v>
      </c>
      <c r="AD36" s="152">
        <f>+'Other Taxes'!N49</f>
        <v>0.01</v>
      </c>
      <c r="AE36" s="153">
        <f>+'Other Taxes'!O49</f>
        <v>0.71</v>
      </c>
      <c r="AF36" s="154">
        <f>+'Other Taxes'!P49</f>
        <v>0.25</v>
      </c>
      <c r="AG36" s="155">
        <f>+'Other Taxes'!Q49</f>
        <v>0.52</v>
      </c>
      <c r="AH36" s="148">
        <f>+'Other Taxes'!S49</f>
        <v>3.5000000000000003E-2</v>
      </c>
      <c r="AI36" s="157">
        <f>+'Other Taxes'!T49</f>
        <v>0.05</v>
      </c>
      <c r="AJ36" s="296">
        <f t="shared" si="0"/>
        <v>1.7332000000000001</v>
      </c>
    </row>
    <row r="37" spans="1:36" x14ac:dyDescent="0.2">
      <c r="A37" s="73" t="s">
        <v>116</v>
      </c>
      <c r="B37" s="75" t="s">
        <v>117</v>
      </c>
      <c r="C37" s="76">
        <f>+'Combined Rate'!E50</f>
        <v>4.8500000000000001E-2</v>
      </c>
      <c r="D37" s="300">
        <v>1.7500000000000002E-2</v>
      </c>
      <c r="E37" s="78">
        <f>+'Combined Rate'!G50</f>
        <v>0.01</v>
      </c>
      <c r="F37" s="78">
        <f>+'Combined Rate'!H50</f>
        <v>2.5000000000000001E-3</v>
      </c>
      <c r="G37" s="78">
        <f>+'Combined Rate'!I50</f>
        <v>3.0000000000000001E-3</v>
      </c>
      <c r="H37" s="78">
        <f>+'Combined Rate'!J50</f>
        <v>0</v>
      </c>
      <c r="I37" s="78">
        <f>+'Combined Rate'!K50</f>
        <v>0</v>
      </c>
      <c r="J37" s="78">
        <f>+'Combined Rate'!L50</f>
        <v>2.5000000000000001E-3</v>
      </c>
      <c r="K37" s="78">
        <f>+'Combined Rate'!M50</f>
        <v>0</v>
      </c>
      <c r="L37" s="78">
        <f>+'Combined Rate'!N50</f>
        <v>0</v>
      </c>
      <c r="M37" s="78">
        <f>+'Combined Rate'!O50</f>
        <v>2.5000000000000001E-3</v>
      </c>
      <c r="N37" s="78">
        <f>+'Combined Rate'!P50</f>
        <v>0</v>
      </c>
      <c r="O37" s="78">
        <f>+'Combined Rate'!Q50</f>
        <v>0</v>
      </c>
      <c r="P37" s="78">
        <f>+'Combined Rate'!R50</f>
        <v>0</v>
      </c>
      <c r="Q37" s="78">
        <f>+'Combined Rate'!S50</f>
        <v>1E-3</v>
      </c>
      <c r="R37" s="78">
        <f>+'Combined Rate'!T50</f>
        <v>0</v>
      </c>
      <c r="S37" s="78">
        <f>+'Combined Rate'!U50</f>
        <v>0</v>
      </c>
      <c r="T37" s="78">
        <f>+'Combined Rate'!V50</f>
        <v>0</v>
      </c>
      <c r="U37" s="78">
        <f>+'Combined Rate'!W50</f>
        <v>0</v>
      </c>
      <c r="V37" s="160">
        <f>+'Other Taxes'!D50</f>
        <v>4.2500000000000003E-2</v>
      </c>
      <c r="W37" s="161">
        <f>+'Other Taxes'!E50</f>
        <v>3.2000000000000002E-3</v>
      </c>
      <c r="X37" s="148">
        <f>+'Other Taxes'!F50</f>
        <v>0</v>
      </c>
      <c r="Y37" s="148">
        <f>+'Other Taxes'!G50</f>
        <v>0</v>
      </c>
      <c r="Z37" s="78">
        <f>+'Other Taxes'!H50</f>
        <v>0</v>
      </c>
      <c r="AA37" s="162">
        <f>+'Other Taxes'!J50</f>
        <v>2.5000000000000001E-2</v>
      </c>
      <c r="AB37" s="150">
        <f>+'Other Taxes'!K50</f>
        <v>0</v>
      </c>
      <c r="AC37" s="150">
        <f>+'Other Taxes'!L50</f>
        <v>0</v>
      </c>
      <c r="AD37" s="152">
        <f>+'Other Taxes'!N50</f>
        <v>0.01</v>
      </c>
      <c r="AE37" s="153">
        <f>+'Other Taxes'!O50</f>
        <v>0.71</v>
      </c>
      <c r="AF37" s="154">
        <f>+'Other Taxes'!P50</f>
        <v>0.25</v>
      </c>
      <c r="AG37" s="155">
        <f>+'Other Taxes'!Q50</f>
        <v>0.52</v>
      </c>
      <c r="AH37" s="148">
        <f>+'Other Taxes'!S50</f>
        <v>3.5000000000000003E-2</v>
      </c>
      <c r="AI37" s="157">
        <f>+'Other Taxes'!T50</f>
        <v>0.06</v>
      </c>
      <c r="AJ37" s="296">
        <f t="shared" si="0"/>
        <v>1.7432000000000001</v>
      </c>
    </row>
    <row r="38" spans="1:36" x14ac:dyDescent="0.2">
      <c r="A38" s="73" t="s">
        <v>118</v>
      </c>
      <c r="B38" s="75" t="s">
        <v>119</v>
      </c>
      <c r="C38" s="76">
        <f>+'Combined Rate'!E51</f>
        <v>4.8500000000000001E-2</v>
      </c>
      <c r="D38" s="300">
        <v>1.7500000000000002E-2</v>
      </c>
      <c r="E38" s="78">
        <f>+'Combined Rate'!G51</f>
        <v>0.01</v>
      </c>
      <c r="F38" s="78">
        <f>+'Combined Rate'!H51</f>
        <v>2.5000000000000001E-3</v>
      </c>
      <c r="G38" s="78">
        <f>+'Combined Rate'!I51</f>
        <v>3.0000000000000001E-3</v>
      </c>
      <c r="H38" s="78">
        <f>+'Combined Rate'!J51</f>
        <v>0</v>
      </c>
      <c r="I38" s="78">
        <f>+'Combined Rate'!K51</f>
        <v>0</v>
      </c>
      <c r="J38" s="78">
        <f>+'Combined Rate'!L51</f>
        <v>2.5000000000000001E-3</v>
      </c>
      <c r="K38" s="78">
        <f>+'Combined Rate'!M51</f>
        <v>0</v>
      </c>
      <c r="L38" s="78">
        <f>+'Combined Rate'!N51</f>
        <v>0</v>
      </c>
      <c r="M38" s="78">
        <f>+'Combined Rate'!O51</f>
        <v>2.5000000000000001E-3</v>
      </c>
      <c r="N38" s="78">
        <f>+'Combined Rate'!P51</f>
        <v>0</v>
      </c>
      <c r="O38" s="78">
        <f>+'Combined Rate'!Q51</f>
        <v>0</v>
      </c>
      <c r="P38" s="78">
        <f>+'Combined Rate'!R51</f>
        <v>0</v>
      </c>
      <c r="Q38" s="78">
        <f>+'Combined Rate'!S51</f>
        <v>1E-3</v>
      </c>
      <c r="R38" s="78">
        <f>+'Combined Rate'!T51</f>
        <v>0</v>
      </c>
      <c r="S38" s="78">
        <f>+'Combined Rate'!U51</f>
        <v>0</v>
      </c>
      <c r="T38" s="78">
        <f>+'Combined Rate'!V51</f>
        <v>0</v>
      </c>
      <c r="U38" s="78">
        <f>+'Combined Rate'!W51</f>
        <v>0</v>
      </c>
      <c r="V38" s="160">
        <f>+'Other Taxes'!D51</f>
        <v>4.2500000000000003E-2</v>
      </c>
      <c r="W38" s="161">
        <f>+'Other Taxes'!E51</f>
        <v>3.2000000000000002E-3</v>
      </c>
      <c r="X38" s="148">
        <f>+'Other Taxes'!F51</f>
        <v>0</v>
      </c>
      <c r="Y38" s="148">
        <f>+'Other Taxes'!G51</f>
        <v>0</v>
      </c>
      <c r="Z38" s="78">
        <f>+'Other Taxes'!H51</f>
        <v>0</v>
      </c>
      <c r="AA38" s="162">
        <f>+'Other Taxes'!J51</f>
        <v>2.5000000000000001E-2</v>
      </c>
      <c r="AB38" s="150">
        <f>+'Other Taxes'!K51</f>
        <v>0</v>
      </c>
      <c r="AC38" s="150">
        <f>+'Other Taxes'!L51</f>
        <v>0</v>
      </c>
      <c r="AD38" s="152">
        <f>+'Other Taxes'!N51</f>
        <v>0.01</v>
      </c>
      <c r="AE38" s="153">
        <f>+'Other Taxes'!O51</f>
        <v>0.71</v>
      </c>
      <c r="AF38" s="154">
        <f>+'Other Taxes'!P51</f>
        <v>0.25</v>
      </c>
      <c r="AG38" s="155">
        <f>+'Other Taxes'!Q51</f>
        <v>0.52</v>
      </c>
      <c r="AH38" s="148">
        <f>+'Other Taxes'!S51</f>
        <v>3.5000000000000003E-2</v>
      </c>
      <c r="AI38" s="157">
        <f>+'Other Taxes'!T51</f>
        <v>0.05</v>
      </c>
      <c r="AJ38" s="296">
        <f t="shared" si="0"/>
        <v>1.7332000000000001</v>
      </c>
    </row>
    <row r="39" spans="1:36" x14ac:dyDescent="0.2">
      <c r="A39" s="73" t="s">
        <v>120</v>
      </c>
      <c r="B39" s="75" t="s">
        <v>121</v>
      </c>
      <c r="C39" s="76">
        <f>+'Combined Rate'!E52</f>
        <v>4.8500000000000001E-2</v>
      </c>
      <c r="D39" s="300">
        <v>1.7500000000000002E-2</v>
      </c>
      <c r="E39" s="78">
        <f>+'Combined Rate'!G52</f>
        <v>0.01</v>
      </c>
      <c r="F39" s="78">
        <f>+'Combined Rate'!H52</f>
        <v>2.5000000000000001E-3</v>
      </c>
      <c r="G39" s="78">
        <f>+'Combined Rate'!I52</f>
        <v>3.0000000000000001E-3</v>
      </c>
      <c r="H39" s="78">
        <f>+'Combined Rate'!J52</f>
        <v>0</v>
      </c>
      <c r="I39" s="78">
        <f>+'Combined Rate'!K52</f>
        <v>0</v>
      </c>
      <c r="J39" s="78">
        <f>+'Combined Rate'!L52</f>
        <v>2.5000000000000001E-3</v>
      </c>
      <c r="K39" s="78">
        <f>+'Combined Rate'!M52</f>
        <v>0</v>
      </c>
      <c r="L39" s="78">
        <f>+'Combined Rate'!N52</f>
        <v>0</v>
      </c>
      <c r="M39" s="78">
        <f>+'Combined Rate'!O52</f>
        <v>2.5000000000000001E-3</v>
      </c>
      <c r="N39" s="78">
        <f>+'Combined Rate'!P52</f>
        <v>0</v>
      </c>
      <c r="O39" s="78">
        <f>+'Combined Rate'!Q52</f>
        <v>0</v>
      </c>
      <c r="P39" s="78">
        <f>+'Combined Rate'!R52</f>
        <v>0</v>
      </c>
      <c r="Q39" s="78">
        <f>+'Combined Rate'!S52</f>
        <v>1E-3</v>
      </c>
      <c r="R39" s="78">
        <f>+'Combined Rate'!T52</f>
        <v>0</v>
      </c>
      <c r="S39" s="78">
        <f>+'Combined Rate'!U52</f>
        <v>0</v>
      </c>
      <c r="T39" s="78">
        <f>+'Combined Rate'!V52</f>
        <v>0</v>
      </c>
      <c r="U39" s="78">
        <f>+'Combined Rate'!W52</f>
        <v>0</v>
      </c>
      <c r="V39" s="160">
        <f>+'Other Taxes'!D52</f>
        <v>4.2500000000000003E-2</v>
      </c>
      <c r="W39" s="161">
        <f>+'Other Taxes'!E52</f>
        <v>3.2000000000000002E-3</v>
      </c>
      <c r="X39" s="148">
        <f>+'Other Taxes'!F52</f>
        <v>0</v>
      </c>
      <c r="Y39" s="148">
        <f>+'Other Taxes'!G52</f>
        <v>0</v>
      </c>
      <c r="Z39" s="78">
        <f>+'Other Taxes'!H52</f>
        <v>0</v>
      </c>
      <c r="AA39" s="162">
        <f>+'Other Taxes'!J52</f>
        <v>2.5000000000000001E-2</v>
      </c>
      <c r="AB39" s="150">
        <f>+'Other Taxes'!K52</f>
        <v>0</v>
      </c>
      <c r="AC39" s="150">
        <f>+'Other Taxes'!L52</f>
        <v>0</v>
      </c>
      <c r="AD39" s="152">
        <f>+'Other Taxes'!N52</f>
        <v>0.01</v>
      </c>
      <c r="AE39" s="153">
        <f>+'Other Taxes'!O52</f>
        <v>0.71</v>
      </c>
      <c r="AF39" s="154">
        <f>+'Other Taxes'!P52</f>
        <v>0.25</v>
      </c>
      <c r="AG39" s="155">
        <f>+'Other Taxes'!Q52</f>
        <v>0.52</v>
      </c>
      <c r="AH39" s="148">
        <f>+'Other Taxes'!S52</f>
        <v>3.5000000000000003E-2</v>
      </c>
      <c r="AI39" s="157">
        <f>+'Other Taxes'!T52</f>
        <v>0.06</v>
      </c>
      <c r="AJ39" s="296">
        <f t="shared" si="0"/>
        <v>1.7432000000000001</v>
      </c>
    </row>
    <row r="40" spans="1:36" x14ac:dyDescent="0.2">
      <c r="A40" s="73" t="s">
        <v>122</v>
      </c>
      <c r="B40" s="75" t="s">
        <v>123</v>
      </c>
      <c r="C40" s="76">
        <f>+'Combined Rate'!E53</f>
        <v>4.8500000000000001E-2</v>
      </c>
      <c r="D40" s="300">
        <v>1.7500000000000002E-2</v>
      </c>
      <c r="E40" s="78">
        <f>+'Combined Rate'!G53</f>
        <v>0.01</v>
      </c>
      <c r="F40" s="78">
        <f>+'Combined Rate'!H53</f>
        <v>2.5000000000000001E-3</v>
      </c>
      <c r="G40" s="78">
        <f>+'Combined Rate'!I53</f>
        <v>0</v>
      </c>
      <c r="H40" s="78">
        <f>+'Combined Rate'!J53</f>
        <v>0</v>
      </c>
      <c r="I40" s="78">
        <f>+'Combined Rate'!K53</f>
        <v>0</v>
      </c>
      <c r="J40" s="78">
        <f>+'Combined Rate'!L53</f>
        <v>2.5000000000000001E-3</v>
      </c>
      <c r="K40" s="78">
        <f>+'Combined Rate'!M53</f>
        <v>0</v>
      </c>
      <c r="L40" s="78">
        <f>+'Combined Rate'!N53</f>
        <v>0</v>
      </c>
      <c r="M40" s="78">
        <f>+'Combined Rate'!O53</f>
        <v>2.5000000000000001E-3</v>
      </c>
      <c r="N40" s="78">
        <f>+'Combined Rate'!P53</f>
        <v>0</v>
      </c>
      <c r="O40" s="78">
        <f>+'Combined Rate'!Q53</f>
        <v>0</v>
      </c>
      <c r="P40" s="78">
        <f>+'Combined Rate'!R53</f>
        <v>0</v>
      </c>
      <c r="Q40" s="78">
        <f>+'Combined Rate'!S53</f>
        <v>1E-3</v>
      </c>
      <c r="R40" s="78">
        <f>+'Combined Rate'!T53</f>
        <v>0</v>
      </c>
      <c r="S40" s="78">
        <f>+'Combined Rate'!U53</f>
        <v>0</v>
      </c>
      <c r="T40" s="78">
        <f>+'Combined Rate'!V53</f>
        <v>0</v>
      </c>
      <c r="U40" s="78">
        <f>+'Combined Rate'!W53</f>
        <v>0</v>
      </c>
      <c r="V40" s="160">
        <f>+'Other Taxes'!D53</f>
        <v>4.2500000000000003E-2</v>
      </c>
      <c r="W40" s="161">
        <f>+'Other Taxes'!E53</f>
        <v>3.2000000000000002E-3</v>
      </c>
      <c r="X40" s="148">
        <f>+'Other Taxes'!F53</f>
        <v>0</v>
      </c>
      <c r="Y40" s="148">
        <f>+'Other Taxes'!G53</f>
        <v>0</v>
      </c>
      <c r="Z40" s="78">
        <f>+'Other Taxes'!H53</f>
        <v>0</v>
      </c>
      <c r="AA40" s="162">
        <f>+'Other Taxes'!J53</f>
        <v>2.5000000000000001E-2</v>
      </c>
      <c r="AB40" s="150">
        <f>+'Other Taxes'!K53</f>
        <v>0</v>
      </c>
      <c r="AC40" s="150">
        <f>+'Other Taxes'!L53</f>
        <v>0</v>
      </c>
      <c r="AD40" s="152">
        <f>+'Other Taxes'!N53</f>
        <v>0.01</v>
      </c>
      <c r="AE40" s="153">
        <f>+'Other Taxes'!O53</f>
        <v>0.71</v>
      </c>
      <c r="AF40" s="154">
        <f>+'Other Taxes'!P53</f>
        <v>0.25</v>
      </c>
      <c r="AG40" s="155">
        <f>+'Other Taxes'!Q53</f>
        <v>0.52</v>
      </c>
      <c r="AH40" s="148">
        <f>+'Other Taxes'!S53</f>
        <v>3.5000000000000003E-2</v>
      </c>
      <c r="AI40" s="157">
        <f>+'Other Taxes'!T53</f>
        <v>0.05</v>
      </c>
      <c r="AJ40" s="296">
        <f t="shared" si="0"/>
        <v>1.7302</v>
      </c>
    </row>
    <row r="41" spans="1:36" x14ac:dyDescent="0.2">
      <c r="A41" s="73" t="s">
        <v>124</v>
      </c>
      <c r="B41" s="75" t="s">
        <v>125</v>
      </c>
      <c r="C41" s="76">
        <f>+'Combined Rate'!E54</f>
        <v>4.8500000000000001E-2</v>
      </c>
      <c r="D41" s="300">
        <v>1.7500000000000002E-2</v>
      </c>
      <c r="E41" s="78">
        <f>+'Combined Rate'!G54</f>
        <v>0.01</v>
      </c>
      <c r="F41" s="78">
        <f>+'Combined Rate'!H54</f>
        <v>2.5000000000000001E-3</v>
      </c>
      <c r="G41" s="78">
        <f>+'Combined Rate'!I54</f>
        <v>0</v>
      </c>
      <c r="H41" s="78">
        <f>+'Combined Rate'!J54</f>
        <v>0</v>
      </c>
      <c r="I41" s="78">
        <f>+'Combined Rate'!K54</f>
        <v>0</v>
      </c>
      <c r="J41" s="78">
        <f>+'Combined Rate'!L54</f>
        <v>2.5000000000000001E-3</v>
      </c>
      <c r="K41" s="78">
        <f>+'Combined Rate'!M54</f>
        <v>0</v>
      </c>
      <c r="L41" s="78">
        <f>+'Combined Rate'!N54</f>
        <v>0</v>
      </c>
      <c r="M41" s="78">
        <f>+'Combined Rate'!O54</f>
        <v>2.5000000000000001E-3</v>
      </c>
      <c r="N41" s="78">
        <f>+'Combined Rate'!P54</f>
        <v>0</v>
      </c>
      <c r="O41" s="78">
        <f>+'Combined Rate'!Q54</f>
        <v>0</v>
      </c>
      <c r="P41" s="78">
        <f>+'Combined Rate'!R54</f>
        <v>0</v>
      </c>
      <c r="Q41" s="78">
        <f>+'Combined Rate'!S54</f>
        <v>1E-3</v>
      </c>
      <c r="R41" s="78">
        <f>+'Combined Rate'!T54</f>
        <v>0</v>
      </c>
      <c r="S41" s="78">
        <f>+'Combined Rate'!U54</f>
        <v>0</v>
      </c>
      <c r="T41" s="78">
        <f>+'Combined Rate'!V54</f>
        <v>0</v>
      </c>
      <c r="U41" s="78">
        <f>+'Combined Rate'!W54</f>
        <v>0</v>
      </c>
      <c r="V41" s="160">
        <f>+'Other Taxes'!D54</f>
        <v>4.2500000000000003E-2</v>
      </c>
      <c r="W41" s="161">
        <f>+'Other Taxes'!E54</f>
        <v>3.2000000000000002E-3</v>
      </c>
      <c r="X41" s="148">
        <f>+'Other Taxes'!F54</f>
        <v>0</v>
      </c>
      <c r="Y41" s="148">
        <f>+'Other Taxes'!G54</f>
        <v>0</v>
      </c>
      <c r="Z41" s="78">
        <f>+'Other Taxes'!H54</f>
        <v>0</v>
      </c>
      <c r="AA41" s="162">
        <f>+'Other Taxes'!J54</f>
        <v>2.5000000000000001E-2</v>
      </c>
      <c r="AB41" s="150">
        <f>+'Other Taxes'!K54</f>
        <v>0</v>
      </c>
      <c r="AC41" s="150">
        <f>+'Other Taxes'!L54</f>
        <v>0</v>
      </c>
      <c r="AD41" s="152">
        <f>+'Other Taxes'!N54</f>
        <v>0.01</v>
      </c>
      <c r="AE41" s="153">
        <f>+'Other Taxes'!O54</f>
        <v>0.71</v>
      </c>
      <c r="AF41" s="154">
        <f>+'Other Taxes'!P54</f>
        <v>0.25</v>
      </c>
      <c r="AG41" s="155">
        <f>+'Other Taxes'!Q54</f>
        <v>0.52</v>
      </c>
      <c r="AH41" s="148">
        <f>+'Other Taxes'!S54</f>
        <v>0</v>
      </c>
      <c r="AI41" s="157">
        <f>+'Other Taxes'!T54</f>
        <v>0.03</v>
      </c>
      <c r="AJ41" s="296">
        <f t="shared" si="0"/>
        <v>1.6752</v>
      </c>
    </row>
    <row r="42" spans="1:36" x14ac:dyDescent="0.2">
      <c r="A42" s="73" t="s">
        <v>126</v>
      </c>
      <c r="B42" s="75" t="s">
        <v>127</v>
      </c>
      <c r="C42" s="76">
        <f>+'Combined Rate'!E55</f>
        <v>4.8500000000000001E-2</v>
      </c>
      <c r="D42" s="300">
        <v>1.7500000000000002E-2</v>
      </c>
      <c r="E42" s="78">
        <f>+'Combined Rate'!G55</f>
        <v>0.01</v>
      </c>
      <c r="F42" s="78">
        <f>+'Combined Rate'!H55</f>
        <v>2.5000000000000001E-3</v>
      </c>
      <c r="G42" s="78">
        <f>+'Combined Rate'!I55</f>
        <v>3.0000000000000001E-3</v>
      </c>
      <c r="H42" s="78">
        <f>+'Combined Rate'!J55</f>
        <v>0</v>
      </c>
      <c r="I42" s="78">
        <f>+'Combined Rate'!K55</f>
        <v>0</v>
      </c>
      <c r="J42" s="78">
        <f>+'Combined Rate'!L55</f>
        <v>2.5000000000000001E-3</v>
      </c>
      <c r="K42" s="78">
        <f>+'Combined Rate'!M55</f>
        <v>0</v>
      </c>
      <c r="L42" s="78">
        <f>+'Combined Rate'!N55</f>
        <v>0</v>
      </c>
      <c r="M42" s="78">
        <f>+'Combined Rate'!O55</f>
        <v>2.5000000000000001E-3</v>
      </c>
      <c r="N42" s="78">
        <f>+'Combined Rate'!P55</f>
        <v>0</v>
      </c>
      <c r="O42" s="78">
        <f>+'Combined Rate'!Q55</f>
        <v>0</v>
      </c>
      <c r="P42" s="78">
        <f>+'Combined Rate'!R55</f>
        <v>0</v>
      </c>
      <c r="Q42" s="78">
        <f>+'Combined Rate'!S55</f>
        <v>1E-3</v>
      </c>
      <c r="R42" s="78">
        <f>+'Combined Rate'!T55</f>
        <v>0</v>
      </c>
      <c r="S42" s="78">
        <f>+'Combined Rate'!U55</f>
        <v>0</v>
      </c>
      <c r="T42" s="78">
        <f>+'Combined Rate'!V55</f>
        <v>0</v>
      </c>
      <c r="U42" s="78">
        <f>+'Combined Rate'!W55</f>
        <v>0</v>
      </c>
      <c r="V42" s="160">
        <f>+'Other Taxes'!D55</f>
        <v>4.2500000000000003E-2</v>
      </c>
      <c r="W42" s="161">
        <f>+'Other Taxes'!E55</f>
        <v>3.2000000000000002E-3</v>
      </c>
      <c r="X42" s="148">
        <f>+'Other Taxes'!F55</f>
        <v>0</v>
      </c>
      <c r="Y42" s="148">
        <f>+'Other Taxes'!G55</f>
        <v>0</v>
      </c>
      <c r="Z42" s="78">
        <f>+'Other Taxes'!H55</f>
        <v>0</v>
      </c>
      <c r="AA42" s="162">
        <f>+'Other Taxes'!J55</f>
        <v>2.5000000000000001E-2</v>
      </c>
      <c r="AB42" s="150">
        <f>+'Other Taxes'!K55</f>
        <v>0</v>
      </c>
      <c r="AC42" s="150">
        <f>+'Other Taxes'!L55</f>
        <v>0</v>
      </c>
      <c r="AD42" s="152">
        <f>+'Other Taxes'!N55</f>
        <v>0.01</v>
      </c>
      <c r="AE42" s="153">
        <f>+'Other Taxes'!O55</f>
        <v>0.71</v>
      </c>
      <c r="AF42" s="154">
        <f>+'Other Taxes'!P55</f>
        <v>0.25</v>
      </c>
      <c r="AG42" s="155">
        <f>+'Other Taxes'!Q55</f>
        <v>0.52</v>
      </c>
      <c r="AH42" s="148">
        <f>+'Other Taxes'!S55</f>
        <v>3.5000000000000003E-2</v>
      </c>
      <c r="AI42" s="157">
        <f>+'Other Taxes'!T55</f>
        <v>0.06</v>
      </c>
      <c r="AJ42" s="296">
        <f t="shared" si="0"/>
        <v>1.7432000000000001</v>
      </c>
    </row>
    <row r="43" spans="1:36" x14ac:dyDescent="0.2">
      <c r="A43" s="73" t="s">
        <v>610</v>
      </c>
      <c r="B43" s="84" t="s">
        <v>611</v>
      </c>
      <c r="C43" s="76">
        <f>+'Combined Rate'!E56</f>
        <v>4.8500000000000001E-2</v>
      </c>
      <c r="D43" s="300">
        <v>1.7500000000000002E-2</v>
      </c>
      <c r="E43" s="78">
        <f>+'Combined Rate'!G56</f>
        <v>0.01</v>
      </c>
      <c r="F43" s="78">
        <f>+'Combined Rate'!H56</f>
        <v>2.5000000000000001E-3</v>
      </c>
      <c r="G43" s="78">
        <f>+'Combined Rate'!I56</f>
        <v>2.5000000000000001E-3</v>
      </c>
      <c r="H43" s="78">
        <f>+'Combined Rate'!J56</f>
        <v>0</v>
      </c>
      <c r="I43" s="78">
        <f>+'Combined Rate'!K56</f>
        <v>0</v>
      </c>
      <c r="J43" s="78">
        <f>+'Combined Rate'!L56</f>
        <v>2.5000000000000001E-3</v>
      </c>
      <c r="K43" s="78">
        <f>+'Combined Rate'!M56</f>
        <v>0</v>
      </c>
      <c r="L43" s="78">
        <f>+'Combined Rate'!N56</f>
        <v>0</v>
      </c>
      <c r="M43" s="78">
        <f>+'Combined Rate'!O56</f>
        <v>2.5000000000000001E-3</v>
      </c>
      <c r="N43" s="78">
        <f>+'Combined Rate'!P56</f>
        <v>0</v>
      </c>
      <c r="O43" s="78">
        <f>+'Combined Rate'!Q56</f>
        <v>0</v>
      </c>
      <c r="P43" s="78">
        <f>+'Combined Rate'!R56</f>
        <v>0</v>
      </c>
      <c r="Q43" s="78">
        <f>+'Combined Rate'!S56</f>
        <v>1E-3</v>
      </c>
      <c r="R43" s="78">
        <f>+'Combined Rate'!T56</f>
        <v>0</v>
      </c>
      <c r="S43" s="78">
        <f>+'Combined Rate'!U56</f>
        <v>0</v>
      </c>
      <c r="T43" s="78">
        <f>+'Combined Rate'!V56</f>
        <v>0</v>
      </c>
      <c r="U43" s="78">
        <f>+'Combined Rate'!W56</f>
        <v>0</v>
      </c>
      <c r="V43" s="160">
        <f>+'Other Taxes'!D56</f>
        <v>4.2500000000000003E-2</v>
      </c>
      <c r="W43" s="161">
        <f>+'Other Taxes'!E56</f>
        <v>3.2000000000000002E-3</v>
      </c>
      <c r="X43" s="148">
        <f>+'Other Taxes'!F56</f>
        <v>0</v>
      </c>
      <c r="Y43" s="148">
        <f>+'Other Taxes'!G56</f>
        <v>0</v>
      </c>
      <c r="Z43" s="78">
        <f>+'Other Taxes'!H56</f>
        <v>0</v>
      </c>
      <c r="AA43" s="162">
        <f>+'Other Taxes'!J56</f>
        <v>2.5000000000000001E-2</v>
      </c>
      <c r="AB43" s="150">
        <f>+'Other Taxes'!K56</f>
        <v>0</v>
      </c>
      <c r="AC43" s="150">
        <f>+'Other Taxes'!L56</f>
        <v>0</v>
      </c>
      <c r="AD43" s="152">
        <f>+'Other Taxes'!N56</f>
        <v>0.01</v>
      </c>
      <c r="AE43" s="153">
        <f>+'Other Taxes'!O56</f>
        <v>0.71</v>
      </c>
      <c r="AF43" s="154">
        <f>+'Other Taxes'!P56</f>
        <v>0.25</v>
      </c>
      <c r="AG43" s="155">
        <f>+'Other Taxes'!Q56</f>
        <v>0.52</v>
      </c>
      <c r="AH43" s="148">
        <f>+'Other Taxes'!S56</f>
        <v>0</v>
      </c>
      <c r="AI43" s="157">
        <f>+'Other Taxes'!T56</f>
        <v>0</v>
      </c>
      <c r="AJ43" s="296">
        <f t="shared" si="0"/>
        <v>1.6476999999999999</v>
      </c>
    </row>
    <row r="44" spans="1:36" x14ac:dyDescent="0.2">
      <c r="A44" s="73" t="s">
        <v>128</v>
      </c>
      <c r="B44" s="75" t="s">
        <v>129</v>
      </c>
      <c r="C44" s="76">
        <f>+'Combined Rate'!E58</f>
        <v>4.8500000000000001E-2</v>
      </c>
      <c r="D44" s="300">
        <v>1.7500000000000002E-2</v>
      </c>
      <c r="E44" s="78">
        <f>+'Combined Rate'!G58</f>
        <v>0.01</v>
      </c>
      <c r="F44" s="78">
        <f>+'Combined Rate'!H58</f>
        <v>2.5000000000000001E-3</v>
      </c>
      <c r="G44" s="78">
        <f>+'Combined Rate'!I58</f>
        <v>0</v>
      </c>
      <c r="H44" s="78">
        <f>+'Combined Rate'!J58</f>
        <v>0</v>
      </c>
      <c r="I44" s="78">
        <f>+'Combined Rate'!K58</f>
        <v>0</v>
      </c>
      <c r="J44" s="78">
        <f>+'Combined Rate'!L58</f>
        <v>0</v>
      </c>
      <c r="K44" s="78">
        <f>+'Combined Rate'!M58</f>
        <v>0</v>
      </c>
      <c r="L44" s="78">
        <f>+'Combined Rate'!N58</f>
        <v>0</v>
      </c>
      <c r="M44" s="78">
        <f>+'Combined Rate'!O58</f>
        <v>2.5000000000000001E-3</v>
      </c>
      <c r="N44" s="78">
        <f>+'Combined Rate'!P58</f>
        <v>0</v>
      </c>
      <c r="O44" s="78">
        <f>+'Combined Rate'!Q58</f>
        <v>0</v>
      </c>
      <c r="P44" s="78">
        <f>+'Combined Rate'!R58</f>
        <v>0</v>
      </c>
      <c r="Q44" s="78">
        <f>+'Combined Rate'!S58</f>
        <v>0</v>
      </c>
      <c r="R44" s="78">
        <f>+'Combined Rate'!T58</f>
        <v>0</v>
      </c>
      <c r="S44" s="78">
        <f>+'Combined Rate'!U58</f>
        <v>0</v>
      </c>
      <c r="T44" s="78">
        <f>+'Combined Rate'!V58</f>
        <v>0</v>
      </c>
      <c r="U44" s="78">
        <f>+'Combined Rate'!W58</f>
        <v>0</v>
      </c>
      <c r="V44" s="160">
        <f>+'Other Taxes'!D58</f>
        <v>4.2500000000000003E-2</v>
      </c>
      <c r="W44" s="161">
        <f>+'Other Taxes'!E58</f>
        <v>3.2000000000000002E-3</v>
      </c>
      <c r="X44" s="148">
        <f>+'Other Taxes'!F58</f>
        <v>0</v>
      </c>
      <c r="Y44" s="148">
        <f>+'Other Taxes'!G58</f>
        <v>0</v>
      </c>
      <c r="Z44" s="78">
        <f>+'Other Taxes'!H58</f>
        <v>0</v>
      </c>
      <c r="AA44" s="162">
        <f>+'Other Taxes'!J58</f>
        <v>2.5000000000000001E-2</v>
      </c>
      <c r="AB44" s="150">
        <f>+'Other Taxes'!K58</f>
        <v>0</v>
      </c>
      <c r="AC44" s="150">
        <f>+'Other Taxes'!L58</f>
        <v>0</v>
      </c>
      <c r="AD44" s="152">
        <f>+'Other Taxes'!N58</f>
        <v>0.01</v>
      </c>
      <c r="AE44" s="153">
        <f>+'Other Taxes'!O58</f>
        <v>0.71</v>
      </c>
      <c r="AF44" s="154">
        <f>+'Other Taxes'!P58</f>
        <v>0.25</v>
      </c>
      <c r="AG44" s="155">
        <f>+'Other Taxes'!Q58</f>
        <v>0.52</v>
      </c>
      <c r="AH44" s="148">
        <f>+'Other Taxes'!S58</f>
        <v>0</v>
      </c>
      <c r="AI44" s="157">
        <f>+'Other Taxes'!T58</f>
        <v>0</v>
      </c>
      <c r="AJ44" s="296">
        <f t="shared" si="0"/>
        <v>1.6416999999999999</v>
      </c>
    </row>
    <row r="45" spans="1:36" x14ac:dyDescent="0.2">
      <c r="A45" s="73" t="s">
        <v>130</v>
      </c>
      <c r="B45" s="75" t="s">
        <v>131</v>
      </c>
      <c r="C45" s="76">
        <f>+'Combined Rate'!E59</f>
        <v>4.8500000000000001E-2</v>
      </c>
      <c r="D45" s="300">
        <v>1.7500000000000002E-2</v>
      </c>
      <c r="E45" s="78">
        <f>+'Combined Rate'!G59</f>
        <v>0.01</v>
      </c>
      <c r="F45" s="78">
        <f>+'Combined Rate'!H59</f>
        <v>2.5000000000000001E-3</v>
      </c>
      <c r="G45" s="78">
        <f>+'Combined Rate'!I59</f>
        <v>0</v>
      </c>
      <c r="H45" s="78">
        <f>+'Combined Rate'!J59</f>
        <v>0</v>
      </c>
      <c r="I45" s="78">
        <f>+'Combined Rate'!K59</f>
        <v>0</v>
      </c>
      <c r="J45" s="78">
        <f>+'Combined Rate'!L59</f>
        <v>0</v>
      </c>
      <c r="K45" s="78">
        <f>+'Combined Rate'!M59</f>
        <v>0</v>
      </c>
      <c r="L45" s="78">
        <f>+'Combined Rate'!N59</f>
        <v>0</v>
      </c>
      <c r="M45" s="78">
        <f>+'Combined Rate'!O59</f>
        <v>2.5000000000000001E-3</v>
      </c>
      <c r="N45" s="78">
        <f>+'Combined Rate'!P59</f>
        <v>0</v>
      </c>
      <c r="O45" s="78">
        <f>+'Combined Rate'!Q59</f>
        <v>0</v>
      </c>
      <c r="P45" s="78">
        <f>+'Combined Rate'!R59</f>
        <v>0</v>
      </c>
      <c r="Q45" s="78">
        <f>+'Combined Rate'!S59</f>
        <v>1E-3</v>
      </c>
      <c r="R45" s="78">
        <f>+'Combined Rate'!T59</f>
        <v>0</v>
      </c>
      <c r="S45" s="78">
        <f>+'Combined Rate'!U59</f>
        <v>0</v>
      </c>
      <c r="T45" s="78">
        <f>+'Combined Rate'!V59</f>
        <v>0</v>
      </c>
      <c r="U45" s="78">
        <f>+'Combined Rate'!W59</f>
        <v>0</v>
      </c>
      <c r="V45" s="160">
        <f>+'Other Taxes'!D59</f>
        <v>4.2500000000000003E-2</v>
      </c>
      <c r="W45" s="161">
        <f>+'Other Taxes'!E59</f>
        <v>3.2000000000000002E-3</v>
      </c>
      <c r="X45" s="148">
        <f>+'Other Taxes'!F59</f>
        <v>0.01</v>
      </c>
      <c r="Y45" s="148">
        <f>+'Other Taxes'!G59</f>
        <v>0</v>
      </c>
      <c r="Z45" s="78">
        <f>+'Other Taxes'!H59</f>
        <v>0</v>
      </c>
      <c r="AA45" s="162">
        <f>+'Other Taxes'!J59</f>
        <v>2.5000000000000001E-2</v>
      </c>
      <c r="AB45" s="150">
        <f>+'Other Taxes'!K59</f>
        <v>0</v>
      </c>
      <c r="AC45" s="150">
        <f>+'Other Taxes'!L59</f>
        <v>0</v>
      </c>
      <c r="AD45" s="152">
        <f>+'Other Taxes'!N59</f>
        <v>0.01</v>
      </c>
      <c r="AE45" s="153">
        <f>+'Other Taxes'!O59</f>
        <v>0.71</v>
      </c>
      <c r="AF45" s="154">
        <f>+'Other Taxes'!P59</f>
        <v>0.25</v>
      </c>
      <c r="AG45" s="155">
        <f>+'Other Taxes'!Q59</f>
        <v>0.52</v>
      </c>
      <c r="AH45" s="148">
        <f>+'Other Taxes'!S59</f>
        <v>3.5000000000000003E-2</v>
      </c>
      <c r="AI45" s="157">
        <f>+'Other Taxes'!T59</f>
        <v>0</v>
      </c>
      <c r="AJ45" s="296">
        <f t="shared" si="0"/>
        <v>1.6877</v>
      </c>
    </row>
    <row r="46" spans="1:36" x14ac:dyDescent="0.2">
      <c r="A46" s="73" t="s">
        <v>132</v>
      </c>
      <c r="B46" s="75" t="s">
        <v>133</v>
      </c>
      <c r="C46" s="76">
        <f>+'Combined Rate'!E60</f>
        <v>4.8500000000000001E-2</v>
      </c>
      <c r="D46" s="300">
        <v>1.7500000000000002E-2</v>
      </c>
      <c r="E46" s="78">
        <f>+'Combined Rate'!G60</f>
        <v>0.01</v>
      </c>
      <c r="F46" s="78">
        <f>+'Combined Rate'!H60</f>
        <v>2.5000000000000001E-3</v>
      </c>
      <c r="G46" s="78">
        <f>+'Combined Rate'!I60</f>
        <v>0</v>
      </c>
      <c r="H46" s="78">
        <f>+'Combined Rate'!J60</f>
        <v>0</v>
      </c>
      <c r="I46" s="78">
        <f>+'Combined Rate'!K60</f>
        <v>0</v>
      </c>
      <c r="J46" s="78">
        <f>+'Combined Rate'!L60</f>
        <v>0</v>
      </c>
      <c r="K46" s="78">
        <f>+'Combined Rate'!M60</f>
        <v>3.0000000000000001E-3</v>
      </c>
      <c r="L46" s="78">
        <f>+'Combined Rate'!N60</f>
        <v>0</v>
      </c>
      <c r="M46" s="78">
        <f>+'Combined Rate'!O60</f>
        <v>2.5000000000000001E-3</v>
      </c>
      <c r="N46" s="78">
        <f>+'Combined Rate'!P60</f>
        <v>0</v>
      </c>
      <c r="O46" s="78">
        <f>+'Combined Rate'!Q60</f>
        <v>0</v>
      </c>
      <c r="P46" s="78">
        <f>+'Combined Rate'!R60</f>
        <v>0</v>
      </c>
      <c r="Q46" s="78">
        <f>+'Combined Rate'!S60</f>
        <v>1E-3</v>
      </c>
      <c r="R46" s="78">
        <f>+'Combined Rate'!T60</f>
        <v>0</v>
      </c>
      <c r="S46" s="78">
        <f>+'Combined Rate'!U60</f>
        <v>0</v>
      </c>
      <c r="T46" s="78">
        <f>+'Combined Rate'!V60</f>
        <v>0</v>
      </c>
      <c r="U46" s="78">
        <f>+'Combined Rate'!W60</f>
        <v>0</v>
      </c>
      <c r="V46" s="160">
        <f>+'Other Taxes'!D60</f>
        <v>4.2500000000000003E-2</v>
      </c>
      <c r="W46" s="161">
        <f>+'Other Taxes'!E60</f>
        <v>3.2000000000000002E-3</v>
      </c>
      <c r="X46" s="148">
        <f>+'Other Taxes'!F60</f>
        <v>0.01</v>
      </c>
      <c r="Y46" s="148">
        <f>+'Other Taxes'!G60</f>
        <v>0</v>
      </c>
      <c r="Z46" s="78">
        <f>+'Other Taxes'!H60</f>
        <v>0</v>
      </c>
      <c r="AA46" s="162">
        <f>+'Other Taxes'!J60</f>
        <v>2.5000000000000001E-2</v>
      </c>
      <c r="AB46" s="150">
        <f>+'Other Taxes'!K60</f>
        <v>0</v>
      </c>
      <c r="AC46" s="150">
        <f>+'Other Taxes'!L60</f>
        <v>0</v>
      </c>
      <c r="AD46" s="152">
        <f>+'Other Taxes'!N60</f>
        <v>0.01</v>
      </c>
      <c r="AE46" s="153">
        <f>+'Other Taxes'!O60</f>
        <v>0.71</v>
      </c>
      <c r="AF46" s="154">
        <f>+'Other Taxes'!P60</f>
        <v>0.25</v>
      </c>
      <c r="AG46" s="155">
        <f>+'Other Taxes'!Q60</f>
        <v>0.52</v>
      </c>
      <c r="AH46" s="148">
        <f>+'Other Taxes'!S60</f>
        <v>3.5000000000000003E-2</v>
      </c>
      <c r="AI46" s="157">
        <f>+'Other Taxes'!T60</f>
        <v>0.06</v>
      </c>
      <c r="AJ46" s="296">
        <f t="shared" si="0"/>
        <v>1.7506999999999999</v>
      </c>
    </row>
    <row r="47" spans="1:36" x14ac:dyDescent="0.2">
      <c r="A47" s="73" t="s">
        <v>134</v>
      </c>
      <c r="B47" s="75" t="s">
        <v>135</v>
      </c>
      <c r="C47" s="76">
        <f>+'Combined Rate'!E61</f>
        <v>4.8500000000000001E-2</v>
      </c>
      <c r="D47" s="300">
        <v>1.7500000000000002E-2</v>
      </c>
      <c r="E47" s="78">
        <f>+'Combined Rate'!G61</f>
        <v>0.01</v>
      </c>
      <c r="F47" s="78">
        <f>+'Combined Rate'!H61</f>
        <v>2.5000000000000001E-3</v>
      </c>
      <c r="G47" s="78">
        <f>+'Combined Rate'!I61</f>
        <v>0</v>
      </c>
      <c r="H47" s="78">
        <f>+'Combined Rate'!J61</f>
        <v>0</v>
      </c>
      <c r="I47" s="78">
        <f>+'Combined Rate'!K61</f>
        <v>0</v>
      </c>
      <c r="J47" s="78">
        <f>+'Combined Rate'!L61</f>
        <v>0</v>
      </c>
      <c r="K47" s="78">
        <f>+'Combined Rate'!M61</f>
        <v>0</v>
      </c>
      <c r="L47" s="78">
        <f>+'Combined Rate'!N61</f>
        <v>0</v>
      </c>
      <c r="M47" s="78">
        <f>+'Combined Rate'!O61</f>
        <v>2.5000000000000001E-3</v>
      </c>
      <c r="N47" s="78">
        <f>+'Combined Rate'!P61</f>
        <v>0</v>
      </c>
      <c r="O47" s="78">
        <f>+'Combined Rate'!Q61</f>
        <v>0</v>
      </c>
      <c r="P47" s="78">
        <f>+'Combined Rate'!R61</f>
        <v>0</v>
      </c>
      <c r="Q47" s="78">
        <f>+'Combined Rate'!S61</f>
        <v>0</v>
      </c>
      <c r="R47" s="78">
        <f>+'Combined Rate'!T61</f>
        <v>0</v>
      </c>
      <c r="S47" s="78">
        <f>+'Combined Rate'!U61</f>
        <v>0</v>
      </c>
      <c r="T47" s="78">
        <f>+'Combined Rate'!V61</f>
        <v>0</v>
      </c>
      <c r="U47" s="78">
        <f>+'Combined Rate'!W61</f>
        <v>0</v>
      </c>
      <c r="V47" s="160">
        <f>+'Other Taxes'!D61</f>
        <v>4.2500000000000003E-2</v>
      </c>
      <c r="W47" s="161">
        <f>+'Other Taxes'!E61</f>
        <v>3.2000000000000002E-3</v>
      </c>
      <c r="X47" s="148">
        <f>+'Other Taxes'!F61</f>
        <v>0</v>
      </c>
      <c r="Y47" s="148">
        <f>+'Other Taxes'!G61</f>
        <v>0</v>
      </c>
      <c r="Z47" s="78">
        <f>+'Other Taxes'!H61</f>
        <v>0</v>
      </c>
      <c r="AA47" s="162">
        <f>+'Other Taxes'!J61</f>
        <v>2.5000000000000001E-2</v>
      </c>
      <c r="AB47" s="150">
        <f>+'Other Taxes'!K61</f>
        <v>0</v>
      </c>
      <c r="AC47" s="150">
        <f>+'Other Taxes'!L61</f>
        <v>0</v>
      </c>
      <c r="AD47" s="152">
        <f>+'Other Taxes'!N61</f>
        <v>0.01</v>
      </c>
      <c r="AE47" s="153">
        <f>+'Other Taxes'!O61</f>
        <v>0.71</v>
      </c>
      <c r="AF47" s="154">
        <f>+'Other Taxes'!P61</f>
        <v>0.25</v>
      </c>
      <c r="AG47" s="155">
        <f>+'Other Taxes'!Q61</f>
        <v>0.52</v>
      </c>
      <c r="AH47" s="148">
        <f>+'Other Taxes'!S61</f>
        <v>0</v>
      </c>
      <c r="AI47" s="157">
        <f>+'Other Taxes'!T61</f>
        <v>0</v>
      </c>
      <c r="AJ47" s="296">
        <f t="shared" si="0"/>
        <v>1.6416999999999999</v>
      </c>
    </row>
    <row r="48" spans="1:36" x14ac:dyDescent="0.2">
      <c r="A48" s="73" t="s">
        <v>136</v>
      </c>
      <c r="B48" s="75" t="s">
        <v>137</v>
      </c>
      <c r="C48" s="76">
        <f>+'Combined Rate'!E62</f>
        <v>4.8500000000000001E-2</v>
      </c>
      <c r="D48" s="300">
        <v>1.7500000000000002E-2</v>
      </c>
      <c r="E48" s="78">
        <f>+'Combined Rate'!G62</f>
        <v>0.01</v>
      </c>
      <c r="F48" s="78">
        <f>+'Combined Rate'!H62</f>
        <v>2.5000000000000001E-3</v>
      </c>
      <c r="G48" s="78">
        <f>+'Combined Rate'!I62</f>
        <v>0</v>
      </c>
      <c r="H48" s="78">
        <f>+'Combined Rate'!J62</f>
        <v>0</v>
      </c>
      <c r="I48" s="78">
        <f>+'Combined Rate'!K62</f>
        <v>0</v>
      </c>
      <c r="J48" s="78">
        <f>+'Combined Rate'!L62</f>
        <v>0</v>
      </c>
      <c r="K48" s="78">
        <f>+'Combined Rate'!M62</f>
        <v>3.0000000000000001E-3</v>
      </c>
      <c r="L48" s="78">
        <f>+'Combined Rate'!N62</f>
        <v>0</v>
      </c>
      <c r="M48" s="78">
        <f>+'Combined Rate'!O62</f>
        <v>2.5000000000000001E-3</v>
      </c>
      <c r="N48" s="78">
        <f>+'Combined Rate'!P62</f>
        <v>0</v>
      </c>
      <c r="O48" s="78">
        <f>+'Combined Rate'!Q62</f>
        <v>0</v>
      </c>
      <c r="P48" s="78">
        <f>+'Combined Rate'!R62</f>
        <v>0</v>
      </c>
      <c r="Q48" s="78">
        <f>+'Combined Rate'!S62</f>
        <v>0</v>
      </c>
      <c r="R48" s="78">
        <f>+'Combined Rate'!T62</f>
        <v>0</v>
      </c>
      <c r="S48" s="78">
        <f>+'Combined Rate'!U62</f>
        <v>0</v>
      </c>
      <c r="T48" s="78">
        <f>+'Combined Rate'!V62</f>
        <v>0</v>
      </c>
      <c r="U48" s="78">
        <f>+'Combined Rate'!W62</f>
        <v>0</v>
      </c>
      <c r="V48" s="160">
        <f>+'Other Taxes'!D62</f>
        <v>4.2500000000000003E-2</v>
      </c>
      <c r="W48" s="161">
        <f>+'Other Taxes'!E62</f>
        <v>3.2000000000000002E-3</v>
      </c>
      <c r="X48" s="148">
        <f>+'Other Taxes'!F62</f>
        <v>0</v>
      </c>
      <c r="Y48" s="148">
        <f>+'Other Taxes'!G62</f>
        <v>0</v>
      </c>
      <c r="Z48" s="78">
        <f>+'Other Taxes'!H62</f>
        <v>0</v>
      </c>
      <c r="AA48" s="162">
        <f>+'Other Taxes'!J62</f>
        <v>2.5000000000000001E-2</v>
      </c>
      <c r="AB48" s="150">
        <f>+'Other Taxes'!K62</f>
        <v>0</v>
      </c>
      <c r="AC48" s="150">
        <f>+'Other Taxes'!L62</f>
        <v>0</v>
      </c>
      <c r="AD48" s="152">
        <f>+'Other Taxes'!N62</f>
        <v>0.01</v>
      </c>
      <c r="AE48" s="153">
        <f>+'Other Taxes'!O62</f>
        <v>0.71</v>
      </c>
      <c r="AF48" s="154">
        <f>+'Other Taxes'!P62</f>
        <v>0.25</v>
      </c>
      <c r="AG48" s="155">
        <f>+'Other Taxes'!Q62</f>
        <v>0.52</v>
      </c>
      <c r="AH48" s="148">
        <f>+'Other Taxes'!S62</f>
        <v>3.5000000000000003E-2</v>
      </c>
      <c r="AI48" s="157">
        <f>+'Other Taxes'!T62</f>
        <v>0.06</v>
      </c>
      <c r="AJ48" s="296">
        <f t="shared" si="0"/>
        <v>1.7397</v>
      </c>
    </row>
    <row r="49" spans="1:36" x14ac:dyDescent="0.2">
      <c r="A49" s="73" t="s">
        <v>138</v>
      </c>
      <c r="B49" s="75" t="s">
        <v>139</v>
      </c>
      <c r="C49" s="76">
        <f>+'Combined Rate'!E63</f>
        <v>4.8500000000000001E-2</v>
      </c>
      <c r="D49" s="300">
        <v>1.7500000000000002E-2</v>
      </c>
      <c r="E49" s="78">
        <f>+'Combined Rate'!G63</f>
        <v>0.01</v>
      </c>
      <c r="F49" s="78">
        <f>+'Combined Rate'!H63</f>
        <v>2.5000000000000001E-3</v>
      </c>
      <c r="G49" s="78">
        <f>+'Combined Rate'!I63</f>
        <v>0</v>
      </c>
      <c r="H49" s="78">
        <f>+'Combined Rate'!J63</f>
        <v>0</v>
      </c>
      <c r="I49" s="78">
        <f>+'Combined Rate'!K63</f>
        <v>0</v>
      </c>
      <c r="J49" s="78">
        <f>+'Combined Rate'!L63</f>
        <v>0</v>
      </c>
      <c r="K49" s="78">
        <f>+'Combined Rate'!M63</f>
        <v>0</v>
      </c>
      <c r="L49" s="78">
        <f>+'Combined Rate'!N63</f>
        <v>0</v>
      </c>
      <c r="M49" s="78">
        <f>+'Combined Rate'!O63</f>
        <v>2.5000000000000001E-3</v>
      </c>
      <c r="N49" s="78">
        <f>+'Combined Rate'!P63</f>
        <v>0</v>
      </c>
      <c r="O49" s="78">
        <f>+'Combined Rate'!Q63</f>
        <v>0</v>
      </c>
      <c r="P49" s="78">
        <f>+'Combined Rate'!R63</f>
        <v>0</v>
      </c>
      <c r="Q49" s="78">
        <f>+'Combined Rate'!S63</f>
        <v>0</v>
      </c>
      <c r="R49" s="78">
        <f>+'Combined Rate'!T63</f>
        <v>0</v>
      </c>
      <c r="S49" s="78">
        <f>+'Combined Rate'!U63</f>
        <v>0</v>
      </c>
      <c r="T49" s="78">
        <f>+'Combined Rate'!V63</f>
        <v>0</v>
      </c>
      <c r="U49" s="78">
        <f>+'Combined Rate'!W63</f>
        <v>0</v>
      </c>
      <c r="V49" s="160">
        <f>+'Other Taxes'!D63</f>
        <v>4.2500000000000003E-2</v>
      </c>
      <c r="W49" s="161">
        <f>+'Other Taxes'!E63</f>
        <v>3.2000000000000002E-3</v>
      </c>
      <c r="X49" s="148">
        <f>+'Other Taxes'!F63</f>
        <v>0</v>
      </c>
      <c r="Y49" s="148">
        <f>+'Other Taxes'!G63</f>
        <v>0</v>
      </c>
      <c r="Z49" s="78">
        <f>+'Other Taxes'!H63</f>
        <v>0</v>
      </c>
      <c r="AA49" s="162">
        <f>+'Other Taxes'!J63</f>
        <v>2.5000000000000001E-2</v>
      </c>
      <c r="AB49" s="150">
        <f>+'Other Taxes'!K63</f>
        <v>0</v>
      </c>
      <c r="AC49" s="150">
        <f>+'Other Taxes'!L63</f>
        <v>0</v>
      </c>
      <c r="AD49" s="152">
        <f>+'Other Taxes'!N63</f>
        <v>0.01</v>
      </c>
      <c r="AE49" s="153">
        <f>+'Other Taxes'!O63</f>
        <v>0.71</v>
      </c>
      <c r="AF49" s="154">
        <f>+'Other Taxes'!P63</f>
        <v>0.25</v>
      </c>
      <c r="AG49" s="155">
        <f>+'Other Taxes'!Q63</f>
        <v>0.52</v>
      </c>
      <c r="AH49" s="148">
        <f>+'Other Taxes'!S63</f>
        <v>3.5000000000000003E-2</v>
      </c>
      <c r="AI49" s="157">
        <f>+'Other Taxes'!T63</f>
        <v>0.06</v>
      </c>
      <c r="AJ49" s="296">
        <f t="shared" si="0"/>
        <v>1.7366999999999999</v>
      </c>
    </row>
    <row r="50" spans="1:36" x14ac:dyDescent="0.2">
      <c r="A50" s="73" t="s">
        <v>140</v>
      </c>
      <c r="B50" s="75" t="s">
        <v>141</v>
      </c>
      <c r="C50" s="76">
        <f>+'Combined Rate'!E65</f>
        <v>4.8500000000000001E-2</v>
      </c>
      <c r="D50" s="300">
        <v>1.7500000000000002E-2</v>
      </c>
      <c r="E50" s="78">
        <f>+'Combined Rate'!G65</f>
        <v>0.01</v>
      </c>
      <c r="F50" s="78">
        <f>+'Combined Rate'!H65</f>
        <v>2.5000000000000001E-3</v>
      </c>
      <c r="G50" s="78">
        <f>+'Combined Rate'!I65</f>
        <v>0</v>
      </c>
      <c r="H50" s="78">
        <f>+'Combined Rate'!J65</f>
        <v>0</v>
      </c>
      <c r="I50" s="78">
        <f>+'Combined Rate'!K65</f>
        <v>0</v>
      </c>
      <c r="J50" s="78">
        <f>+'Combined Rate'!L65</f>
        <v>0</v>
      </c>
      <c r="K50" s="78">
        <f>+'Combined Rate'!M65</f>
        <v>0</v>
      </c>
      <c r="L50" s="78">
        <f>+'Combined Rate'!N65</f>
        <v>0</v>
      </c>
      <c r="M50" s="78">
        <f>+'Combined Rate'!O65</f>
        <v>2.5000000000000001E-3</v>
      </c>
      <c r="N50" s="78">
        <f>+'Combined Rate'!P65</f>
        <v>0</v>
      </c>
      <c r="O50" s="78">
        <f>+'Combined Rate'!Q65</f>
        <v>0</v>
      </c>
      <c r="P50" s="78">
        <f>+'Combined Rate'!R65</f>
        <v>0.01</v>
      </c>
      <c r="Q50" s="78">
        <f>+'Combined Rate'!S65</f>
        <v>0</v>
      </c>
      <c r="R50" s="78">
        <f>+'Combined Rate'!T65</f>
        <v>0</v>
      </c>
      <c r="S50" s="78">
        <f>+'Combined Rate'!U65</f>
        <v>0</v>
      </c>
      <c r="T50" s="78">
        <f>+'Combined Rate'!V65</f>
        <v>0</v>
      </c>
      <c r="U50" s="78">
        <f>+'Combined Rate'!W65</f>
        <v>0</v>
      </c>
      <c r="V50" s="164">
        <f>+'Other Taxes'!D65</f>
        <v>4.2500000000000003E-2</v>
      </c>
      <c r="W50" s="165">
        <f>+'Other Taxes'!E65</f>
        <v>3.2000000000000002E-3</v>
      </c>
      <c r="X50" s="148">
        <f>+'Other Taxes'!F65</f>
        <v>0</v>
      </c>
      <c r="Y50" s="148">
        <f>+'Other Taxes'!G65</f>
        <v>0</v>
      </c>
      <c r="Z50" s="78">
        <f>+'Other Taxes'!H65</f>
        <v>0</v>
      </c>
      <c r="AA50" s="166">
        <f>+'Other Taxes'!J65</f>
        <v>2.5000000000000001E-2</v>
      </c>
      <c r="AB50" s="150">
        <f>+'Other Taxes'!K65</f>
        <v>0</v>
      </c>
      <c r="AC50" s="150">
        <f>+'Other Taxes'!L65</f>
        <v>0</v>
      </c>
      <c r="AD50" s="152">
        <f>+'Other Taxes'!N65</f>
        <v>0.01</v>
      </c>
      <c r="AE50" s="153">
        <f>+'Other Taxes'!O65</f>
        <v>0.71</v>
      </c>
      <c r="AF50" s="154">
        <f>+'Other Taxes'!P65</f>
        <v>0.25</v>
      </c>
      <c r="AG50" s="155">
        <f>+'Other Taxes'!Q65</f>
        <v>0.52</v>
      </c>
      <c r="AH50" s="148">
        <f>+'Other Taxes'!S65</f>
        <v>0</v>
      </c>
      <c r="AI50" s="157">
        <f>+'Other Taxes'!T65</f>
        <v>0</v>
      </c>
      <c r="AJ50" s="296">
        <f t="shared" si="0"/>
        <v>1.6516999999999999</v>
      </c>
    </row>
    <row r="51" spans="1:36" x14ac:dyDescent="0.2">
      <c r="A51" s="73" t="s">
        <v>1127</v>
      </c>
      <c r="B51" s="75" t="s">
        <v>1128</v>
      </c>
      <c r="C51" s="76">
        <f>+'Combined Rate'!E66</f>
        <v>4.8500000000000001E-2</v>
      </c>
      <c r="D51" s="300">
        <v>1.7500000000000002E-2</v>
      </c>
      <c r="E51" s="78">
        <f>+'Combined Rate'!G66</f>
        <v>0.01</v>
      </c>
      <c r="F51" s="78">
        <f>+'Combined Rate'!H66</f>
        <v>2.5000000000000001E-3</v>
      </c>
      <c r="G51" s="78">
        <f>+'Combined Rate'!I66</f>
        <v>0</v>
      </c>
      <c r="H51" s="78">
        <f>+'Combined Rate'!J66</f>
        <v>0</v>
      </c>
      <c r="I51" s="78">
        <f>+'Combined Rate'!K66</f>
        <v>0</v>
      </c>
      <c r="J51" s="78">
        <f>+'Combined Rate'!L66</f>
        <v>0</v>
      </c>
      <c r="K51" s="78">
        <f>+'Combined Rate'!M66</f>
        <v>0</v>
      </c>
      <c r="L51" s="78">
        <f>+'Combined Rate'!N66</f>
        <v>0</v>
      </c>
      <c r="M51" s="78">
        <f>+'Combined Rate'!O66</f>
        <v>2.5000000000000001E-3</v>
      </c>
      <c r="N51" s="78">
        <f>+'Combined Rate'!P66</f>
        <v>0</v>
      </c>
      <c r="O51" s="78">
        <f>+'Combined Rate'!Q66</f>
        <v>0</v>
      </c>
      <c r="P51" s="78">
        <f>+'Combined Rate'!R66</f>
        <v>0.01</v>
      </c>
      <c r="Q51" s="78">
        <f>+'Combined Rate'!S66</f>
        <v>0</v>
      </c>
      <c r="R51" s="78">
        <f>+'Combined Rate'!T66</f>
        <v>0</v>
      </c>
      <c r="S51" s="78">
        <f>+'Combined Rate'!U66</f>
        <v>0</v>
      </c>
      <c r="T51" s="78">
        <f>+'Combined Rate'!V66</f>
        <v>1.0999999999999999E-2</v>
      </c>
      <c r="U51" s="78">
        <f>+'Combined Rate'!W66</f>
        <v>0</v>
      </c>
      <c r="V51" s="164">
        <f>+'Other Taxes'!D66</f>
        <v>4.2500000000000003E-2</v>
      </c>
      <c r="W51" s="165">
        <f>+'Other Taxes'!E66</f>
        <v>3.2000000000000002E-3</v>
      </c>
      <c r="X51" s="148">
        <f>+'Other Taxes'!F66</f>
        <v>0</v>
      </c>
      <c r="Y51" s="148">
        <f>+'Other Taxes'!G66</f>
        <v>0</v>
      </c>
      <c r="Z51" s="78">
        <f>+'Other Taxes'!H66</f>
        <v>0</v>
      </c>
      <c r="AA51" s="166">
        <f>+'Other Taxes'!J66</f>
        <v>2.5000000000000001E-2</v>
      </c>
      <c r="AB51" s="150">
        <f>+'Other Taxes'!K66</f>
        <v>0</v>
      </c>
      <c r="AC51" s="150">
        <f>+'Other Taxes'!L66</f>
        <v>0</v>
      </c>
      <c r="AD51" s="152">
        <f>+'Other Taxes'!N66</f>
        <v>0.01</v>
      </c>
      <c r="AE51" s="153">
        <f>+'Other Taxes'!O66</f>
        <v>0.71</v>
      </c>
      <c r="AF51" s="154">
        <f>+'Other Taxes'!P66</f>
        <v>0.25</v>
      </c>
      <c r="AG51" s="155">
        <f>+'Other Taxes'!Q66</f>
        <v>0.52</v>
      </c>
      <c r="AH51" s="148">
        <f>+'Other Taxes'!S66</f>
        <v>0</v>
      </c>
      <c r="AI51" s="157">
        <f>+'Other Taxes'!T66</f>
        <v>0</v>
      </c>
      <c r="AJ51" s="296">
        <f t="shared" si="0"/>
        <v>1.6627000000000001</v>
      </c>
    </row>
    <row r="52" spans="1:36" x14ac:dyDescent="0.2">
      <c r="A52" s="73" t="s">
        <v>142</v>
      </c>
      <c r="B52" s="75" t="s">
        <v>143</v>
      </c>
      <c r="C52" s="76">
        <f>+'Combined Rate'!E67</f>
        <v>4.8500000000000001E-2</v>
      </c>
      <c r="D52" s="300">
        <v>1.7500000000000002E-2</v>
      </c>
      <c r="E52" s="78">
        <f>+'Combined Rate'!G67</f>
        <v>0.01</v>
      </c>
      <c r="F52" s="78">
        <f>+'Combined Rate'!H67</f>
        <v>2.5000000000000001E-3</v>
      </c>
      <c r="G52" s="78">
        <f>+'Combined Rate'!I67</f>
        <v>0</v>
      </c>
      <c r="H52" s="78">
        <f>+'Combined Rate'!J67</f>
        <v>0</v>
      </c>
      <c r="I52" s="78">
        <f>+'Combined Rate'!K67</f>
        <v>0</v>
      </c>
      <c r="J52" s="78">
        <f>+'Combined Rate'!L67</f>
        <v>0</v>
      </c>
      <c r="K52" s="78">
        <f>+'Combined Rate'!M67</f>
        <v>0</v>
      </c>
      <c r="L52" s="78">
        <f>+'Combined Rate'!N67</f>
        <v>0</v>
      </c>
      <c r="M52" s="78">
        <f>+'Combined Rate'!O67</f>
        <v>2.5000000000000001E-3</v>
      </c>
      <c r="N52" s="78">
        <f>+'Combined Rate'!P67</f>
        <v>0</v>
      </c>
      <c r="O52" s="78">
        <f>+'Combined Rate'!Q67</f>
        <v>0</v>
      </c>
      <c r="P52" s="78">
        <f>+'Combined Rate'!R67</f>
        <v>0.01</v>
      </c>
      <c r="Q52" s="78">
        <f>+'Combined Rate'!S67</f>
        <v>0</v>
      </c>
      <c r="R52" s="78">
        <f>+'Combined Rate'!T67</f>
        <v>0</v>
      </c>
      <c r="S52" s="78">
        <f>+'Combined Rate'!U67</f>
        <v>0</v>
      </c>
      <c r="T52" s="78">
        <f>+'Combined Rate'!V67</f>
        <v>0</v>
      </c>
      <c r="U52" s="78">
        <f>+'Combined Rate'!W67</f>
        <v>0</v>
      </c>
      <c r="V52" s="164">
        <f>+'Other Taxes'!D67</f>
        <v>4.2500000000000003E-2</v>
      </c>
      <c r="W52" s="165">
        <f>+'Other Taxes'!E67</f>
        <v>3.2000000000000002E-3</v>
      </c>
      <c r="X52" s="148">
        <f>+'Other Taxes'!F67</f>
        <v>0.01</v>
      </c>
      <c r="Y52" s="148">
        <f>+'Other Taxes'!G67</f>
        <v>0</v>
      </c>
      <c r="Z52" s="78">
        <f>+'Other Taxes'!H67</f>
        <v>0</v>
      </c>
      <c r="AA52" s="166">
        <f>+'Other Taxes'!J67</f>
        <v>2.5000000000000001E-2</v>
      </c>
      <c r="AB52" s="150">
        <f>+'Other Taxes'!K67</f>
        <v>0</v>
      </c>
      <c r="AC52" s="150">
        <f>+'Other Taxes'!L67</f>
        <v>0</v>
      </c>
      <c r="AD52" s="152">
        <f>+'Other Taxes'!N67</f>
        <v>0.01</v>
      </c>
      <c r="AE52" s="153">
        <f>+'Other Taxes'!O67</f>
        <v>0.71</v>
      </c>
      <c r="AF52" s="154">
        <f>+'Other Taxes'!P67</f>
        <v>0.25</v>
      </c>
      <c r="AG52" s="155">
        <f>+'Other Taxes'!Q67</f>
        <v>0.52</v>
      </c>
      <c r="AH52" s="148">
        <f>+'Other Taxes'!S67</f>
        <v>0</v>
      </c>
      <c r="AI52" s="157">
        <f>+'Other Taxes'!T67</f>
        <v>0</v>
      </c>
      <c r="AJ52" s="296">
        <f t="shared" si="0"/>
        <v>1.6617</v>
      </c>
    </row>
    <row r="53" spans="1:36" x14ac:dyDescent="0.2">
      <c r="A53" s="73" t="s">
        <v>144</v>
      </c>
      <c r="B53" s="75" t="s">
        <v>145</v>
      </c>
      <c r="C53" s="76">
        <f>+'Combined Rate'!E69</f>
        <v>4.8500000000000001E-2</v>
      </c>
      <c r="D53" s="300">
        <v>1.7500000000000002E-2</v>
      </c>
      <c r="E53" s="78">
        <f>+'Combined Rate'!G69</f>
        <v>0.01</v>
      </c>
      <c r="F53" s="78">
        <f>+'Combined Rate'!H69</f>
        <v>2.5000000000000001E-3</v>
      </c>
      <c r="G53" s="78">
        <f>+'Combined Rate'!I69</f>
        <v>2.5000000000000001E-3</v>
      </c>
      <c r="H53" s="78">
        <f>+'Combined Rate'!J69</f>
        <v>2.5000000000000001E-3</v>
      </c>
      <c r="I53" s="78">
        <f>+'Combined Rate'!K69</f>
        <v>0</v>
      </c>
      <c r="J53" s="78">
        <f>+'Combined Rate'!L69</f>
        <v>2.5000000000000001E-3</v>
      </c>
      <c r="K53" s="78">
        <f>+'Combined Rate'!M69</f>
        <v>0</v>
      </c>
      <c r="L53" s="78">
        <f>+'Combined Rate'!N69</f>
        <v>0</v>
      </c>
      <c r="M53" s="78">
        <f>+'Combined Rate'!O69</f>
        <v>2.5000000000000001E-3</v>
      </c>
      <c r="N53" s="78">
        <f>+'Combined Rate'!P69</f>
        <v>0</v>
      </c>
      <c r="O53" s="78">
        <f>+'Combined Rate'!Q69</f>
        <v>5.0000000000000001E-4</v>
      </c>
      <c r="P53" s="78">
        <f>+'Combined Rate'!R69</f>
        <v>0</v>
      </c>
      <c r="Q53" s="78">
        <f>+'Combined Rate'!S69</f>
        <v>0</v>
      </c>
      <c r="R53" s="78">
        <f>+'Combined Rate'!T69</f>
        <v>0</v>
      </c>
      <c r="S53" s="78">
        <f>+'Combined Rate'!U69</f>
        <v>0</v>
      </c>
      <c r="T53" s="78">
        <f>+'Combined Rate'!V69</f>
        <v>0</v>
      </c>
      <c r="U53" s="78">
        <f>+'Combined Rate'!W69</f>
        <v>0</v>
      </c>
      <c r="V53" s="160">
        <f>+'Other Taxes'!D69</f>
        <v>4.2500000000000003E-2</v>
      </c>
      <c r="W53" s="167">
        <f>+'Other Taxes'!E69</f>
        <v>3.2000000000000002E-3</v>
      </c>
      <c r="X53" s="148">
        <f>+'Other Taxes'!F69</f>
        <v>0</v>
      </c>
      <c r="Y53" s="148">
        <f>+'Other Taxes'!G69</f>
        <v>0</v>
      </c>
      <c r="Z53" s="78">
        <f>+'Other Taxes'!H69</f>
        <v>0</v>
      </c>
      <c r="AA53" s="162">
        <f>+'Other Taxes'!J69</f>
        <v>2.5000000000000001E-2</v>
      </c>
      <c r="AB53" s="150">
        <f>+'Other Taxes'!K69</f>
        <v>0.03</v>
      </c>
      <c r="AC53" s="150">
        <f>+'Other Taxes'!L69</f>
        <v>0.04</v>
      </c>
      <c r="AD53" s="152">
        <f>+'Other Taxes'!N69</f>
        <v>0.01</v>
      </c>
      <c r="AE53" s="153">
        <f>+'Other Taxes'!O69</f>
        <v>0.71</v>
      </c>
      <c r="AF53" s="154">
        <f>+'Other Taxes'!P69</f>
        <v>0.25</v>
      </c>
      <c r="AG53" s="155">
        <f>+'Other Taxes'!Q69</f>
        <v>0.52</v>
      </c>
      <c r="AH53" s="148">
        <f>+'Other Taxes'!S69</f>
        <v>0</v>
      </c>
      <c r="AI53" s="157">
        <f>+'Other Taxes'!T69</f>
        <v>0</v>
      </c>
      <c r="AJ53" s="296">
        <f t="shared" si="0"/>
        <v>1.7197</v>
      </c>
    </row>
    <row r="54" spans="1:36" x14ac:dyDescent="0.2">
      <c r="A54" s="73" t="s">
        <v>146</v>
      </c>
      <c r="B54" s="75" t="s">
        <v>147</v>
      </c>
      <c r="C54" s="76">
        <f>+'Combined Rate'!E70</f>
        <v>4.8500000000000001E-2</v>
      </c>
      <c r="D54" s="300">
        <v>1.7500000000000002E-2</v>
      </c>
      <c r="E54" s="78">
        <f>+'Combined Rate'!G70</f>
        <v>0.01</v>
      </c>
      <c r="F54" s="78">
        <f>+'Combined Rate'!H70</f>
        <v>2.5000000000000001E-3</v>
      </c>
      <c r="G54" s="78">
        <f>+'Combined Rate'!I70</f>
        <v>2.5000000000000001E-3</v>
      </c>
      <c r="H54" s="78">
        <f>+'Combined Rate'!J70</f>
        <v>2.5000000000000001E-3</v>
      </c>
      <c r="I54" s="78">
        <f>+'Combined Rate'!K70</f>
        <v>0</v>
      </c>
      <c r="J54" s="78">
        <f>+'Combined Rate'!L70</f>
        <v>2.5000000000000001E-3</v>
      </c>
      <c r="K54" s="78">
        <f>+'Combined Rate'!M70</f>
        <v>0</v>
      </c>
      <c r="L54" s="78">
        <f>+'Combined Rate'!N70</f>
        <v>0</v>
      </c>
      <c r="M54" s="78">
        <f>+'Combined Rate'!O70</f>
        <v>2.5000000000000001E-3</v>
      </c>
      <c r="N54" s="78">
        <f>+'Combined Rate'!P70</f>
        <v>0</v>
      </c>
      <c r="O54" s="78">
        <f>+'Combined Rate'!Q70</f>
        <v>5.0000000000000001E-4</v>
      </c>
      <c r="P54" s="78">
        <f>+'Combined Rate'!R70</f>
        <v>0</v>
      </c>
      <c r="Q54" s="78">
        <f>+'Combined Rate'!S70</f>
        <v>1E-3</v>
      </c>
      <c r="R54" s="78">
        <f>+'Combined Rate'!T70</f>
        <v>0</v>
      </c>
      <c r="S54" s="78">
        <f>+'Combined Rate'!U70</f>
        <v>0</v>
      </c>
      <c r="T54" s="78">
        <f>+'Combined Rate'!V70</f>
        <v>0</v>
      </c>
      <c r="U54" s="78">
        <f>+'Combined Rate'!W70</f>
        <v>0</v>
      </c>
      <c r="V54" s="160">
        <f>+'Other Taxes'!D70</f>
        <v>4.2500000000000003E-2</v>
      </c>
      <c r="W54" s="161">
        <f>+'Other Taxes'!E70</f>
        <v>3.2000000000000002E-3</v>
      </c>
      <c r="X54" s="148">
        <f>+'Other Taxes'!F70</f>
        <v>0</v>
      </c>
      <c r="Y54" s="148">
        <f>+'Other Taxes'!G70</f>
        <v>0</v>
      </c>
      <c r="Z54" s="78">
        <f>+'Other Taxes'!H70</f>
        <v>0</v>
      </c>
      <c r="AA54" s="162">
        <f>+'Other Taxes'!J70</f>
        <v>2.5000000000000001E-2</v>
      </c>
      <c r="AB54" s="150">
        <f>+'Other Taxes'!K70</f>
        <v>0.03</v>
      </c>
      <c r="AC54" s="150">
        <f>+'Other Taxes'!L70</f>
        <v>0.04</v>
      </c>
      <c r="AD54" s="152">
        <f>+'Other Taxes'!N70</f>
        <v>0.01</v>
      </c>
      <c r="AE54" s="153">
        <f>+'Other Taxes'!O70</f>
        <v>0.71</v>
      </c>
      <c r="AF54" s="154">
        <f>+'Other Taxes'!P70</f>
        <v>0.25</v>
      </c>
      <c r="AG54" s="155">
        <f>+'Other Taxes'!Q70</f>
        <v>0.52</v>
      </c>
      <c r="AH54" s="148">
        <f>+'Other Taxes'!S70</f>
        <v>3.5000000000000003E-2</v>
      </c>
      <c r="AI54" s="157">
        <f>+'Other Taxes'!T70</f>
        <v>0.06</v>
      </c>
      <c r="AJ54" s="296">
        <f t="shared" si="0"/>
        <v>1.8156999999999999</v>
      </c>
    </row>
    <row r="55" spans="1:36" x14ac:dyDescent="0.2">
      <c r="A55" s="73" t="s">
        <v>148</v>
      </c>
      <c r="B55" s="75" t="s">
        <v>149</v>
      </c>
      <c r="C55" s="76">
        <f>+'Combined Rate'!E71</f>
        <v>4.8500000000000001E-2</v>
      </c>
      <c r="D55" s="300">
        <v>1.7500000000000002E-2</v>
      </c>
      <c r="E55" s="78">
        <f>+'Combined Rate'!G71</f>
        <v>0.01</v>
      </c>
      <c r="F55" s="78">
        <f>+'Combined Rate'!H71</f>
        <v>2.5000000000000001E-3</v>
      </c>
      <c r="G55" s="78">
        <f>+'Combined Rate'!I71</f>
        <v>2.5000000000000001E-3</v>
      </c>
      <c r="H55" s="78">
        <f>+'Combined Rate'!J71</f>
        <v>2.5000000000000001E-3</v>
      </c>
      <c r="I55" s="78">
        <f>+'Combined Rate'!K71</f>
        <v>0</v>
      </c>
      <c r="J55" s="78">
        <f>+'Combined Rate'!L71</f>
        <v>2.5000000000000001E-3</v>
      </c>
      <c r="K55" s="78">
        <f>+'Combined Rate'!M71</f>
        <v>0</v>
      </c>
      <c r="L55" s="78">
        <f>+'Combined Rate'!N71</f>
        <v>0</v>
      </c>
      <c r="M55" s="78">
        <f>+'Combined Rate'!O71</f>
        <v>2.5000000000000001E-3</v>
      </c>
      <c r="N55" s="78">
        <f>+'Combined Rate'!P71</f>
        <v>0</v>
      </c>
      <c r="O55" s="78">
        <f>+'Combined Rate'!Q71</f>
        <v>5.0000000000000001E-4</v>
      </c>
      <c r="P55" s="78">
        <f>+'Combined Rate'!R71</f>
        <v>0</v>
      </c>
      <c r="Q55" s="78">
        <f>+'Combined Rate'!S71</f>
        <v>1E-3</v>
      </c>
      <c r="R55" s="78">
        <f>+'Combined Rate'!T71</f>
        <v>0</v>
      </c>
      <c r="S55" s="78">
        <f>+'Combined Rate'!U71</f>
        <v>0</v>
      </c>
      <c r="T55" s="78">
        <f>+'Combined Rate'!V71</f>
        <v>0</v>
      </c>
      <c r="U55" s="78">
        <f>+'Combined Rate'!W71</f>
        <v>0</v>
      </c>
      <c r="V55" s="160">
        <f>+'Other Taxes'!D71</f>
        <v>4.2500000000000003E-2</v>
      </c>
      <c r="W55" s="161">
        <f>+'Other Taxes'!E71</f>
        <v>3.2000000000000002E-3</v>
      </c>
      <c r="X55" s="148">
        <f>+'Other Taxes'!F71</f>
        <v>0</v>
      </c>
      <c r="Y55" s="148">
        <f>+'Other Taxes'!G71</f>
        <v>0</v>
      </c>
      <c r="Z55" s="78">
        <f>+'Other Taxes'!H71</f>
        <v>0</v>
      </c>
      <c r="AA55" s="162">
        <f>+'Other Taxes'!J71</f>
        <v>2.5000000000000001E-2</v>
      </c>
      <c r="AB55" s="150">
        <f>+'Other Taxes'!K71</f>
        <v>0.03</v>
      </c>
      <c r="AC55" s="150">
        <f>+'Other Taxes'!L71</f>
        <v>0.04</v>
      </c>
      <c r="AD55" s="152">
        <f>+'Other Taxes'!N71</f>
        <v>0.01</v>
      </c>
      <c r="AE55" s="153">
        <f>+'Other Taxes'!O71</f>
        <v>0.71</v>
      </c>
      <c r="AF55" s="154">
        <f>+'Other Taxes'!P71</f>
        <v>0.25</v>
      </c>
      <c r="AG55" s="155">
        <f>+'Other Taxes'!Q71</f>
        <v>0.52</v>
      </c>
      <c r="AH55" s="148">
        <f>+'Other Taxes'!S71</f>
        <v>3.5000000000000003E-2</v>
      </c>
      <c r="AI55" s="157">
        <f>+'Other Taxes'!T71</f>
        <v>0.06</v>
      </c>
      <c r="AJ55" s="296">
        <f t="shared" si="0"/>
        <v>1.8156999999999999</v>
      </c>
    </row>
    <row r="56" spans="1:36" x14ac:dyDescent="0.2">
      <c r="A56" s="73" t="s">
        <v>150</v>
      </c>
      <c r="B56" s="75" t="s">
        <v>151</v>
      </c>
      <c r="C56" s="76">
        <f>+'Combined Rate'!E72</f>
        <v>4.8500000000000001E-2</v>
      </c>
      <c r="D56" s="300">
        <v>1.7500000000000002E-2</v>
      </c>
      <c r="E56" s="78">
        <f>+'Combined Rate'!G72</f>
        <v>0.01</v>
      </c>
      <c r="F56" s="78">
        <f>+'Combined Rate'!H72</f>
        <v>2.5000000000000001E-3</v>
      </c>
      <c r="G56" s="78">
        <f>+'Combined Rate'!I72</f>
        <v>2.5000000000000001E-3</v>
      </c>
      <c r="H56" s="78">
        <f>+'Combined Rate'!J72</f>
        <v>2.5000000000000001E-3</v>
      </c>
      <c r="I56" s="78">
        <f>+'Combined Rate'!K72</f>
        <v>0</v>
      </c>
      <c r="J56" s="78">
        <f>+'Combined Rate'!L72</f>
        <v>2.5000000000000001E-3</v>
      </c>
      <c r="K56" s="78">
        <f>+'Combined Rate'!M72</f>
        <v>0</v>
      </c>
      <c r="L56" s="78">
        <f>+'Combined Rate'!N72</f>
        <v>0</v>
      </c>
      <c r="M56" s="78">
        <f>+'Combined Rate'!O72</f>
        <v>2.5000000000000001E-3</v>
      </c>
      <c r="N56" s="78">
        <f>+'Combined Rate'!P72</f>
        <v>0</v>
      </c>
      <c r="O56" s="78">
        <f>+'Combined Rate'!Q72</f>
        <v>5.0000000000000001E-4</v>
      </c>
      <c r="P56" s="78">
        <f>+'Combined Rate'!R72</f>
        <v>0</v>
      </c>
      <c r="Q56" s="78">
        <f>+'Combined Rate'!S72</f>
        <v>1E-3</v>
      </c>
      <c r="R56" s="78">
        <f>+'Combined Rate'!T72</f>
        <v>0</v>
      </c>
      <c r="S56" s="78">
        <f>+'Combined Rate'!U72</f>
        <v>0</v>
      </c>
      <c r="T56" s="78">
        <f>+'Combined Rate'!V72</f>
        <v>0</v>
      </c>
      <c r="U56" s="78">
        <f>+'Combined Rate'!W72</f>
        <v>0</v>
      </c>
      <c r="V56" s="160">
        <f>+'Other Taxes'!D72</f>
        <v>4.2500000000000003E-2</v>
      </c>
      <c r="W56" s="161">
        <f>+'Other Taxes'!E72</f>
        <v>3.2000000000000002E-3</v>
      </c>
      <c r="X56" s="148">
        <f>+'Other Taxes'!F72</f>
        <v>0.01</v>
      </c>
      <c r="Y56" s="148">
        <f>+'Other Taxes'!G72</f>
        <v>0</v>
      </c>
      <c r="Z56" s="78">
        <f>+'Other Taxes'!H72</f>
        <v>0</v>
      </c>
      <c r="AA56" s="162">
        <f>+'Other Taxes'!J72</f>
        <v>2.5000000000000001E-2</v>
      </c>
      <c r="AB56" s="150">
        <f>+'Other Taxes'!K72</f>
        <v>0.03</v>
      </c>
      <c r="AC56" s="150">
        <f>+'Other Taxes'!L72</f>
        <v>0.04</v>
      </c>
      <c r="AD56" s="152">
        <f>+'Other Taxes'!N72</f>
        <v>0.01</v>
      </c>
      <c r="AE56" s="153">
        <f>+'Other Taxes'!O72</f>
        <v>0.71</v>
      </c>
      <c r="AF56" s="154">
        <f>+'Other Taxes'!P72</f>
        <v>0.25</v>
      </c>
      <c r="AG56" s="155">
        <f>+'Other Taxes'!Q72</f>
        <v>0.52</v>
      </c>
      <c r="AH56" s="148">
        <f>+'Other Taxes'!S72</f>
        <v>3.5000000000000003E-2</v>
      </c>
      <c r="AI56" s="157">
        <f>+'Other Taxes'!T72</f>
        <v>0.06</v>
      </c>
      <c r="AJ56" s="296">
        <f t="shared" si="0"/>
        <v>1.8257000000000001</v>
      </c>
    </row>
    <row r="57" spans="1:36" x14ac:dyDescent="0.2">
      <c r="A57" s="73" t="s">
        <v>152</v>
      </c>
      <c r="B57" s="75" t="s">
        <v>153</v>
      </c>
      <c r="C57" s="76">
        <f>+'Combined Rate'!E73</f>
        <v>4.8500000000000001E-2</v>
      </c>
      <c r="D57" s="300">
        <v>1.7500000000000002E-2</v>
      </c>
      <c r="E57" s="78">
        <f>+'Combined Rate'!G73</f>
        <v>0.01</v>
      </c>
      <c r="F57" s="78">
        <f>+'Combined Rate'!H73</f>
        <v>2.5000000000000001E-3</v>
      </c>
      <c r="G57" s="78">
        <f>+'Combined Rate'!I73</f>
        <v>2.5000000000000001E-3</v>
      </c>
      <c r="H57" s="78">
        <f>+'Combined Rate'!J73</f>
        <v>2.5000000000000001E-3</v>
      </c>
      <c r="I57" s="78">
        <f>+'Combined Rate'!K73</f>
        <v>0</v>
      </c>
      <c r="J57" s="78">
        <f>+'Combined Rate'!L73</f>
        <v>2.5000000000000001E-3</v>
      </c>
      <c r="K57" s="78">
        <f>+'Combined Rate'!M73</f>
        <v>0</v>
      </c>
      <c r="L57" s="78">
        <f>+'Combined Rate'!N73</f>
        <v>0</v>
      </c>
      <c r="M57" s="78">
        <f>+'Combined Rate'!O73</f>
        <v>2.5000000000000001E-3</v>
      </c>
      <c r="N57" s="78">
        <f>+'Combined Rate'!P73</f>
        <v>0</v>
      </c>
      <c r="O57" s="78">
        <f>+'Combined Rate'!Q73</f>
        <v>5.0000000000000001E-4</v>
      </c>
      <c r="P57" s="78">
        <f>+'Combined Rate'!R73</f>
        <v>0</v>
      </c>
      <c r="Q57" s="78">
        <f>+'Combined Rate'!S73</f>
        <v>0</v>
      </c>
      <c r="R57" s="78">
        <f>+'Combined Rate'!T73</f>
        <v>0</v>
      </c>
      <c r="S57" s="78">
        <f>+'Combined Rate'!U73</f>
        <v>0</v>
      </c>
      <c r="T57" s="78">
        <f>+'Combined Rate'!V73</f>
        <v>0</v>
      </c>
      <c r="U57" s="78">
        <f>+'Combined Rate'!W73</f>
        <v>0</v>
      </c>
      <c r="V57" s="160">
        <f>+'Other Taxes'!D73</f>
        <v>4.2500000000000003E-2</v>
      </c>
      <c r="W57" s="161">
        <f>+'Other Taxes'!E73</f>
        <v>3.2000000000000002E-3</v>
      </c>
      <c r="X57" s="148">
        <f>+'Other Taxes'!F73</f>
        <v>0</v>
      </c>
      <c r="Y57" s="148">
        <f>+'Other Taxes'!G73</f>
        <v>0</v>
      </c>
      <c r="Z57" s="78">
        <f>+'Other Taxes'!H73</f>
        <v>0</v>
      </c>
      <c r="AA57" s="162">
        <f>+'Other Taxes'!J73</f>
        <v>2.5000000000000001E-2</v>
      </c>
      <c r="AB57" s="150">
        <f>+'Other Taxes'!K73</f>
        <v>0.03</v>
      </c>
      <c r="AC57" s="150">
        <f>+'Other Taxes'!L73</f>
        <v>0.04</v>
      </c>
      <c r="AD57" s="152">
        <f>+'Other Taxes'!N73</f>
        <v>0.01</v>
      </c>
      <c r="AE57" s="153">
        <f>+'Other Taxes'!O73</f>
        <v>0.71</v>
      </c>
      <c r="AF57" s="154">
        <f>+'Other Taxes'!P73</f>
        <v>0.25</v>
      </c>
      <c r="AG57" s="155">
        <f>+'Other Taxes'!Q73</f>
        <v>0.52</v>
      </c>
      <c r="AH57" s="148">
        <f>+'Other Taxes'!S73</f>
        <v>0</v>
      </c>
      <c r="AI57" s="157">
        <f>+'Other Taxes'!T73</f>
        <v>0</v>
      </c>
      <c r="AJ57" s="296">
        <f t="shared" si="0"/>
        <v>1.7197</v>
      </c>
    </row>
    <row r="58" spans="1:36" x14ac:dyDescent="0.2">
      <c r="A58" s="73" t="s">
        <v>154</v>
      </c>
      <c r="B58" s="75" t="s">
        <v>155</v>
      </c>
      <c r="C58" s="76">
        <f>+'Combined Rate'!E74</f>
        <v>4.8500000000000001E-2</v>
      </c>
      <c r="D58" s="300">
        <v>1.7500000000000002E-2</v>
      </c>
      <c r="E58" s="78">
        <f>+'Combined Rate'!G74</f>
        <v>0.01</v>
      </c>
      <c r="F58" s="78">
        <f>+'Combined Rate'!H74</f>
        <v>2.5000000000000001E-3</v>
      </c>
      <c r="G58" s="78">
        <f>+'Combined Rate'!I74</f>
        <v>2.5000000000000001E-3</v>
      </c>
      <c r="H58" s="78">
        <f>+'Combined Rate'!J74</f>
        <v>2.5000000000000001E-3</v>
      </c>
      <c r="I58" s="78">
        <f>+'Combined Rate'!K74</f>
        <v>0</v>
      </c>
      <c r="J58" s="78">
        <f>+'Combined Rate'!L74</f>
        <v>2.5000000000000001E-3</v>
      </c>
      <c r="K58" s="78">
        <f>+'Combined Rate'!M74</f>
        <v>0</v>
      </c>
      <c r="L58" s="78">
        <f>+'Combined Rate'!N74</f>
        <v>0</v>
      </c>
      <c r="M58" s="78">
        <f>+'Combined Rate'!O74</f>
        <v>2.5000000000000001E-3</v>
      </c>
      <c r="N58" s="78">
        <f>+'Combined Rate'!P74</f>
        <v>0</v>
      </c>
      <c r="O58" s="78">
        <f>+'Combined Rate'!Q74</f>
        <v>5.0000000000000001E-4</v>
      </c>
      <c r="P58" s="78">
        <f>+'Combined Rate'!R74</f>
        <v>0</v>
      </c>
      <c r="Q58" s="78">
        <f>+'Combined Rate'!S74</f>
        <v>1E-3</v>
      </c>
      <c r="R58" s="78">
        <f>+'Combined Rate'!T74</f>
        <v>0</v>
      </c>
      <c r="S58" s="78">
        <f>+'Combined Rate'!U74</f>
        <v>0</v>
      </c>
      <c r="T58" s="78">
        <f>+'Combined Rate'!V74</f>
        <v>0</v>
      </c>
      <c r="U58" s="78">
        <f>+'Combined Rate'!W74</f>
        <v>0</v>
      </c>
      <c r="V58" s="160">
        <f>+'Other Taxes'!D74</f>
        <v>4.2500000000000003E-2</v>
      </c>
      <c r="W58" s="161">
        <f>+'Other Taxes'!E74</f>
        <v>3.2000000000000002E-3</v>
      </c>
      <c r="X58" s="148">
        <f>+'Other Taxes'!F74</f>
        <v>0.01</v>
      </c>
      <c r="Y58" s="148">
        <f>+'Other Taxes'!G74</f>
        <v>0</v>
      </c>
      <c r="Z58" s="78">
        <f>+'Other Taxes'!H74</f>
        <v>0</v>
      </c>
      <c r="AA58" s="162">
        <f>+'Other Taxes'!J74</f>
        <v>2.5000000000000001E-2</v>
      </c>
      <c r="AB58" s="150">
        <f>+'Other Taxes'!K74</f>
        <v>0.03</v>
      </c>
      <c r="AC58" s="150">
        <f>+'Other Taxes'!L74</f>
        <v>0.04</v>
      </c>
      <c r="AD58" s="152">
        <f>+'Other Taxes'!N74</f>
        <v>0.01</v>
      </c>
      <c r="AE58" s="153">
        <f>+'Other Taxes'!O74</f>
        <v>0.71</v>
      </c>
      <c r="AF58" s="154">
        <f>+'Other Taxes'!P74</f>
        <v>0.25</v>
      </c>
      <c r="AG58" s="155">
        <f>+'Other Taxes'!Q74</f>
        <v>0.52</v>
      </c>
      <c r="AH58" s="148">
        <f>+'Other Taxes'!S74</f>
        <v>3.5000000000000003E-2</v>
      </c>
      <c r="AI58" s="157">
        <f>+'Other Taxes'!T74</f>
        <v>0.06</v>
      </c>
      <c r="AJ58" s="296">
        <f t="shared" si="0"/>
        <v>1.8257000000000001</v>
      </c>
    </row>
    <row r="59" spans="1:36" x14ac:dyDescent="0.2">
      <c r="A59" s="73" t="s">
        <v>156</v>
      </c>
      <c r="B59" s="75" t="s">
        <v>157</v>
      </c>
      <c r="C59" s="76">
        <f>+'Combined Rate'!E75</f>
        <v>4.8500000000000001E-2</v>
      </c>
      <c r="D59" s="300">
        <v>1.7500000000000002E-2</v>
      </c>
      <c r="E59" s="78">
        <f>+'Combined Rate'!G75</f>
        <v>0.01</v>
      </c>
      <c r="F59" s="78">
        <f>+'Combined Rate'!H75</f>
        <v>2.5000000000000001E-3</v>
      </c>
      <c r="G59" s="78">
        <f>+'Combined Rate'!I75</f>
        <v>2.5000000000000001E-3</v>
      </c>
      <c r="H59" s="78">
        <f>+'Combined Rate'!J75</f>
        <v>2.5000000000000001E-3</v>
      </c>
      <c r="I59" s="78">
        <f>+'Combined Rate'!K75</f>
        <v>0</v>
      </c>
      <c r="J59" s="78">
        <f>+'Combined Rate'!L75</f>
        <v>2.5000000000000001E-3</v>
      </c>
      <c r="K59" s="78">
        <f>+'Combined Rate'!M75</f>
        <v>0</v>
      </c>
      <c r="L59" s="78">
        <f>+'Combined Rate'!N75</f>
        <v>0</v>
      </c>
      <c r="M59" s="78">
        <f>+'Combined Rate'!O75</f>
        <v>2.5000000000000001E-3</v>
      </c>
      <c r="N59" s="78">
        <f>+'Combined Rate'!P75</f>
        <v>0</v>
      </c>
      <c r="O59" s="78">
        <f>+'Combined Rate'!Q75</f>
        <v>5.0000000000000001E-4</v>
      </c>
      <c r="P59" s="78">
        <f>+'Combined Rate'!R75</f>
        <v>0</v>
      </c>
      <c r="Q59" s="78">
        <f>+'Combined Rate'!S75</f>
        <v>0</v>
      </c>
      <c r="R59" s="78">
        <f>+'Combined Rate'!T75</f>
        <v>0</v>
      </c>
      <c r="S59" s="78">
        <f>+'Combined Rate'!U75</f>
        <v>0</v>
      </c>
      <c r="T59" s="78">
        <f>+'Combined Rate'!V75</f>
        <v>0</v>
      </c>
      <c r="U59" s="78">
        <f>+'Combined Rate'!W75</f>
        <v>0</v>
      </c>
      <c r="V59" s="160">
        <f>+'Other Taxes'!D75</f>
        <v>4.2500000000000003E-2</v>
      </c>
      <c r="W59" s="161">
        <f>+'Other Taxes'!E75</f>
        <v>3.2000000000000002E-3</v>
      </c>
      <c r="X59" s="148">
        <f>+'Other Taxes'!F75</f>
        <v>0</v>
      </c>
      <c r="Y59" s="148">
        <f>+'Other Taxes'!G75</f>
        <v>0</v>
      </c>
      <c r="Z59" s="78">
        <f>+'Other Taxes'!H75</f>
        <v>0</v>
      </c>
      <c r="AA59" s="162">
        <f>+'Other Taxes'!J75</f>
        <v>2.5000000000000001E-2</v>
      </c>
      <c r="AB59" s="150">
        <f>+'Other Taxes'!K75</f>
        <v>0.03</v>
      </c>
      <c r="AC59" s="150">
        <f>+'Other Taxes'!L75</f>
        <v>0.04</v>
      </c>
      <c r="AD59" s="152">
        <f>+'Other Taxes'!N75</f>
        <v>0.01</v>
      </c>
      <c r="AE59" s="153">
        <f>+'Other Taxes'!O75</f>
        <v>0.71</v>
      </c>
      <c r="AF59" s="154">
        <f>+'Other Taxes'!P75</f>
        <v>0.25</v>
      </c>
      <c r="AG59" s="155">
        <f>+'Other Taxes'!Q75</f>
        <v>0.52</v>
      </c>
      <c r="AH59" s="148">
        <f>+'Other Taxes'!S75</f>
        <v>3.5000000000000003E-2</v>
      </c>
      <c r="AI59" s="157">
        <f>+'Other Taxes'!T75</f>
        <v>0.06</v>
      </c>
      <c r="AJ59" s="296">
        <f t="shared" si="0"/>
        <v>1.8147</v>
      </c>
    </row>
    <row r="60" spans="1:36" x14ac:dyDescent="0.2">
      <c r="A60" s="73" t="s">
        <v>158</v>
      </c>
      <c r="B60" s="75" t="s">
        <v>159</v>
      </c>
      <c r="C60" s="76">
        <f>+'Combined Rate'!E76</f>
        <v>4.8500000000000001E-2</v>
      </c>
      <c r="D60" s="300">
        <v>1.7500000000000002E-2</v>
      </c>
      <c r="E60" s="78">
        <f>+'Combined Rate'!G76</f>
        <v>0.01</v>
      </c>
      <c r="F60" s="78">
        <f>+'Combined Rate'!H76</f>
        <v>2.5000000000000001E-3</v>
      </c>
      <c r="G60" s="78">
        <f>+'Combined Rate'!I76</f>
        <v>2.5000000000000001E-3</v>
      </c>
      <c r="H60" s="78">
        <f>+'Combined Rate'!J76</f>
        <v>2.5000000000000001E-3</v>
      </c>
      <c r="I60" s="78">
        <f>+'Combined Rate'!K76</f>
        <v>0</v>
      </c>
      <c r="J60" s="78">
        <f>+'Combined Rate'!L76</f>
        <v>2.5000000000000001E-3</v>
      </c>
      <c r="K60" s="78">
        <f>+'Combined Rate'!M76</f>
        <v>0</v>
      </c>
      <c r="L60" s="78">
        <f>+'Combined Rate'!N76</f>
        <v>0</v>
      </c>
      <c r="M60" s="78">
        <f>+'Combined Rate'!O76</f>
        <v>2.5000000000000001E-3</v>
      </c>
      <c r="N60" s="78">
        <f>+'Combined Rate'!P76</f>
        <v>0</v>
      </c>
      <c r="O60" s="78">
        <f>+'Combined Rate'!Q76</f>
        <v>5.0000000000000001E-4</v>
      </c>
      <c r="P60" s="78">
        <f>+'Combined Rate'!R76</f>
        <v>0</v>
      </c>
      <c r="Q60" s="78">
        <f>+'Combined Rate'!S76</f>
        <v>1E-3</v>
      </c>
      <c r="R60" s="78">
        <f>+'Combined Rate'!T76</f>
        <v>0</v>
      </c>
      <c r="S60" s="78">
        <f>+'Combined Rate'!U76</f>
        <v>0</v>
      </c>
      <c r="T60" s="78">
        <f>+'Combined Rate'!V76</f>
        <v>0</v>
      </c>
      <c r="U60" s="78">
        <f>+'Combined Rate'!W76</f>
        <v>0</v>
      </c>
      <c r="V60" s="160">
        <f>+'Other Taxes'!D76</f>
        <v>4.2500000000000003E-2</v>
      </c>
      <c r="W60" s="161">
        <f>+'Other Taxes'!E76</f>
        <v>3.2000000000000002E-3</v>
      </c>
      <c r="X60" s="148">
        <f>+'Other Taxes'!F76</f>
        <v>0.01</v>
      </c>
      <c r="Y60" s="148">
        <f>+'Other Taxes'!G76</f>
        <v>0</v>
      </c>
      <c r="Z60" s="78">
        <f>+'Other Taxes'!H76</f>
        <v>0</v>
      </c>
      <c r="AA60" s="162">
        <f>+'Other Taxes'!J76</f>
        <v>2.5000000000000001E-2</v>
      </c>
      <c r="AB60" s="150">
        <f>+'Other Taxes'!K76</f>
        <v>0.03</v>
      </c>
      <c r="AC60" s="150">
        <f>+'Other Taxes'!L76</f>
        <v>0.04</v>
      </c>
      <c r="AD60" s="152">
        <f>+'Other Taxes'!N76</f>
        <v>0.01</v>
      </c>
      <c r="AE60" s="153">
        <f>+'Other Taxes'!O76</f>
        <v>0.71</v>
      </c>
      <c r="AF60" s="154">
        <f>+'Other Taxes'!P76</f>
        <v>0.25</v>
      </c>
      <c r="AG60" s="155">
        <f>+'Other Taxes'!Q76</f>
        <v>0.52</v>
      </c>
      <c r="AH60" s="148">
        <f>+'Other Taxes'!S76</f>
        <v>3.5000000000000003E-2</v>
      </c>
      <c r="AI60" s="157">
        <f>+'Other Taxes'!T76</f>
        <v>0.06</v>
      </c>
      <c r="AJ60" s="296">
        <f t="shared" si="0"/>
        <v>1.8257000000000001</v>
      </c>
    </row>
    <row r="61" spans="1:36" x14ac:dyDescent="0.2">
      <c r="A61" s="73" t="s">
        <v>160</v>
      </c>
      <c r="B61" s="75" t="s">
        <v>161</v>
      </c>
      <c r="C61" s="76">
        <f>+'Combined Rate'!E77</f>
        <v>4.8500000000000001E-2</v>
      </c>
      <c r="D61" s="300">
        <v>1.7500000000000002E-2</v>
      </c>
      <c r="E61" s="78">
        <f>+'Combined Rate'!G77</f>
        <v>0.01</v>
      </c>
      <c r="F61" s="78">
        <f>+'Combined Rate'!H77</f>
        <v>2.5000000000000001E-3</v>
      </c>
      <c r="G61" s="78">
        <f>+'Combined Rate'!I77</f>
        <v>2.5000000000000001E-3</v>
      </c>
      <c r="H61" s="78">
        <f>+'Combined Rate'!J77</f>
        <v>2.5000000000000001E-3</v>
      </c>
      <c r="I61" s="78">
        <f>+'Combined Rate'!K77</f>
        <v>0</v>
      </c>
      <c r="J61" s="78">
        <f>+'Combined Rate'!L77</f>
        <v>2.5000000000000001E-3</v>
      </c>
      <c r="K61" s="78">
        <f>+'Combined Rate'!M77</f>
        <v>0</v>
      </c>
      <c r="L61" s="78">
        <f>+'Combined Rate'!N77</f>
        <v>0</v>
      </c>
      <c r="M61" s="78">
        <f>+'Combined Rate'!O77</f>
        <v>2.5000000000000001E-3</v>
      </c>
      <c r="N61" s="78">
        <f>+'Combined Rate'!P77</f>
        <v>0</v>
      </c>
      <c r="O61" s="78">
        <f>+'Combined Rate'!Q77</f>
        <v>5.0000000000000001E-4</v>
      </c>
      <c r="P61" s="78">
        <f>+'Combined Rate'!R77</f>
        <v>0</v>
      </c>
      <c r="Q61" s="78">
        <f>+'Combined Rate'!S77</f>
        <v>1E-3</v>
      </c>
      <c r="R61" s="78">
        <f>+'Combined Rate'!T77</f>
        <v>0</v>
      </c>
      <c r="S61" s="78">
        <f>+'Combined Rate'!U77</f>
        <v>0</v>
      </c>
      <c r="T61" s="78">
        <f>+'Combined Rate'!V77</f>
        <v>0</v>
      </c>
      <c r="U61" s="78">
        <f>+'Combined Rate'!W77</f>
        <v>0</v>
      </c>
      <c r="V61" s="160">
        <f>+'Other Taxes'!D77</f>
        <v>4.2500000000000003E-2</v>
      </c>
      <c r="W61" s="161">
        <f>+'Other Taxes'!E77</f>
        <v>3.2000000000000002E-3</v>
      </c>
      <c r="X61" s="148">
        <f>+'Other Taxes'!F77</f>
        <v>0.01</v>
      </c>
      <c r="Y61" s="148">
        <f>+'Other Taxes'!G77</f>
        <v>0</v>
      </c>
      <c r="Z61" s="78">
        <f>+'Other Taxes'!H77</f>
        <v>0</v>
      </c>
      <c r="AA61" s="162">
        <f>+'Other Taxes'!J77</f>
        <v>2.5000000000000001E-2</v>
      </c>
      <c r="AB61" s="150">
        <f>+'Other Taxes'!K77</f>
        <v>0.03</v>
      </c>
      <c r="AC61" s="150">
        <f>+'Other Taxes'!L77</f>
        <v>0.04</v>
      </c>
      <c r="AD61" s="152">
        <f>+'Other Taxes'!N77</f>
        <v>0.01</v>
      </c>
      <c r="AE61" s="153">
        <f>+'Other Taxes'!O77</f>
        <v>0.71</v>
      </c>
      <c r="AF61" s="154">
        <f>+'Other Taxes'!P77</f>
        <v>0.25</v>
      </c>
      <c r="AG61" s="155">
        <f>+'Other Taxes'!Q77</f>
        <v>0.52</v>
      </c>
      <c r="AH61" s="148">
        <f>+'Other Taxes'!S77</f>
        <v>3.5000000000000003E-2</v>
      </c>
      <c r="AI61" s="157">
        <f>+'Other Taxes'!T77</f>
        <v>0.06</v>
      </c>
      <c r="AJ61" s="296">
        <f t="shared" si="0"/>
        <v>1.8257000000000001</v>
      </c>
    </row>
    <row r="62" spans="1:36" x14ac:dyDescent="0.2">
      <c r="A62" s="73" t="s">
        <v>162</v>
      </c>
      <c r="B62" s="75" t="s">
        <v>163</v>
      </c>
      <c r="C62" s="76">
        <f>+'Combined Rate'!E78</f>
        <v>4.8500000000000001E-2</v>
      </c>
      <c r="D62" s="300">
        <v>1.7500000000000002E-2</v>
      </c>
      <c r="E62" s="78">
        <f>+'Combined Rate'!G78</f>
        <v>0.01</v>
      </c>
      <c r="F62" s="78">
        <f>+'Combined Rate'!H78</f>
        <v>2.5000000000000001E-3</v>
      </c>
      <c r="G62" s="78">
        <f>+'Combined Rate'!I78</f>
        <v>2.5000000000000001E-3</v>
      </c>
      <c r="H62" s="78">
        <f>+'Combined Rate'!J78</f>
        <v>2.5000000000000001E-3</v>
      </c>
      <c r="I62" s="78">
        <f>+'Combined Rate'!K78</f>
        <v>0</v>
      </c>
      <c r="J62" s="78">
        <f>+'Combined Rate'!L78</f>
        <v>2.5000000000000001E-3</v>
      </c>
      <c r="K62" s="78">
        <f>+'Combined Rate'!M78</f>
        <v>0</v>
      </c>
      <c r="L62" s="78">
        <f>+'Combined Rate'!N78</f>
        <v>0</v>
      </c>
      <c r="M62" s="78">
        <f>+'Combined Rate'!O78</f>
        <v>2.5000000000000001E-3</v>
      </c>
      <c r="N62" s="78">
        <f>+'Combined Rate'!P78</f>
        <v>0</v>
      </c>
      <c r="O62" s="78">
        <f>+'Combined Rate'!Q78</f>
        <v>5.0000000000000001E-4</v>
      </c>
      <c r="P62" s="78">
        <f>+'Combined Rate'!R78</f>
        <v>0</v>
      </c>
      <c r="Q62" s="78">
        <f>+'Combined Rate'!S78</f>
        <v>0</v>
      </c>
      <c r="R62" s="78">
        <f>+'Combined Rate'!T78</f>
        <v>0</v>
      </c>
      <c r="S62" s="78">
        <f>+'Combined Rate'!U78</f>
        <v>0</v>
      </c>
      <c r="T62" s="78">
        <f>+'Combined Rate'!V78</f>
        <v>0</v>
      </c>
      <c r="U62" s="78">
        <f>+'Combined Rate'!W78</f>
        <v>0</v>
      </c>
      <c r="V62" s="160">
        <f>+'Other Taxes'!D78</f>
        <v>4.2500000000000003E-2</v>
      </c>
      <c r="W62" s="161">
        <f>+'Other Taxes'!E78</f>
        <v>3.2000000000000002E-3</v>
      </c>
      <c r="X62" s="148">
        <f>+'Other Taxes'!F78</f>
        <v>0.01</v>
      </c>
      <c r="Y62" s="148">
        <f>+'Other Taxes'!G78</f>
        <v>0</v>
      </c>
      <c r="Z62" s="78">
        <f>+'Other Taxes'!H78</f>
        <v>0</v>
      </c>
      <c r="AA62" s="162">
        <f>+'Other Taxes'!J78</f>
        <v>2.5000000000000001E-2</v>
      </c>
      <c r="AB62" s="150">
        <f>+'Other Taxes'!K78</f>
        <v>0.03</v>
      </c>
      <c r="AC62" s="150">
        <f>+'Other Taxes'!L78</f>
        <v>0.04</v>
      </c>
      <c r="AD62" s="152">
        <f>+'Other Taxes'!N78</f>
        <v>0.01</v>
      </c>
      <c r="AE62" s="153">
        <f>+'Other Taxes'!O78</f>
        <v>0.71</v>
      </c>
      <c r="AF62" s="154">
        <f>+'Other Taxes'!P78</f>
        <v>0.25</v>
      </c>
      <c r="AG62" s="155">
        <f>+'Other Taxes'!Q78</f>
        <v>0.52</v>
      </c>
      <c r="AH62" s="148">
        <f>+'Other Taxes'!S78</f>
        <v>3.5000000000000003E-2</v>
      </c>
      <c r="AI62" s="157">
        <f>+'Other Taxes'!T78</f>
        <v>0.06</v>
      </c>
      <c r="AJ62" s="296">
        <f t="shared" si="0"/>
        <v>1.8247</v>
      </c>
    </row>
    <row r="63" spans="1:36" x14ac:dyDescent="0.2">
      <c r="A63" s="73" t="s">
        <v>164</v>
      </c>
      <c r="B63" s="75" t="s">
        <v>165</v>
      </c>
      <c r="C63" s="76">
        <f>+'Combined Rate'!E79</f>
        <v>4.8500000000000001E-2</v>
      </c>
      <c r="D63" s="300">
        <v>1.7500000000000002E-2</v>
      </c>
      <c r="E63" s="78">
        <f>+'Combined Rate'!G79</f>
        <v>0.01</v>
      </c>
      <c r="F63" s="78">
        <f>+'Combined Rate'!H79</f>
        <v>2.5000000000000001E-3</v>
      </c>
      <c r="G63" s="78">
        <f>+'Combined Rate'!I79</f>
        <v>2.5000000000000001E-3</v>
      </c>
      <c r="H63" s="78">
        <f>+'Combined Rate'!J79</f>
        <v>2.5000000000000001E-3</v>
      </c>
      <c r="I63" s="78">
        <f>+'Combined Rate'!K79</f>
        <v>0</v>
      </c>
      <c r="J63" s="78">
        <f>+'Combined Rate'!L79</f>
        <v>2.5000000000000001E-3</v>
      </c>
      <c r="K63" s="78">
        <f>+'Combined Rate'!M79</f>
        <v>0</v>
      </c>
      <c r="L63" s="78">
        <f>+'Combined Rate'!N79</f>
        <v>0</v>
      </c>
      <c r="M63" s="78">
        <f>+'Combined Rate'!O79</f>
        <v>2.5000000000000001E-3</v>
      </c>
      <c r="N63" s="78">
        <f>+'Combined Rate'!P79</f>
        <v>0</v>
      </c>
      <c r="O63" s="78">
        <f>+'Combined Rate'!Q79</f>
        <v>5.0000000000000001E-4</v>
      </c>
      <c r="P63" s="78">
        <f>+'Combined Rate'!R79</f>
        <v>0</v>
      </c>
      <c r="Q63" s="78">
        <f>+'Combined Rate'!S79</f>
        <v>0</v>
      </c>
      <c r="R63" s="78">
        <f>+'Combined Rate'!T79</f>
        <v>0</v>
      </c>
      <c r="S63" s="78">
        <f>+'Combined Rate'!U79</f>
        <v>0</v>
      </c>
      <c r="T63" s="78">
        <f>+'Combined Rate'!V79</f>
        <v>0</v>
      </c>
      <c r="U63" s="78">
        <f>+'Combined Rate'!W79</f>
        <v>0</v>
      </c>
      <c r="V63" s="160">
        <f>+'Other Taxes'!D79</f>
        <v>4.2500000000000003E-2</v>
      </c>
      <c r="W63" s="161">
        <f>+'Other Taxes'!E79</f>
        <v>3.2000000000000002E-3</v>
      </c>
      <c r="X63" s="148">
        <f>+'Other Taxes'!F79</f>
        <v>0.01</v>
      </c>
      <c r="Y63" s="148">
        <f>+'Other Taxes'!G79</f>
        <v>0</v>
      </c>
      <c r="Z63" s="78">
        <f>+'Other Taxes'!H79</f>
        <v>0</v>
      </c>
      <c r="AA63" s="162">
        <f>+'Other Taxes'!J79</f>
        <v>2.5000000000000001E-2</v>
      </c>
      <c r="AB63" s="150">
        <f>+'Other Taxes'!K79</f>
        <v>0.03</v>
      </c>
      <c r="AC63" s="150">
        <f>+'Other Taxes'!L79</f>
        <v>0.04</v>
      </c>
      <c r="AD63" s="152">
        <f>+'Other Taxes'!N79</f>
        <v>0.01</v>
      </c>
      <c r="AE63" s="153">
        <f>+'Other Taxes'!O79</f>
        <v>0.71</v>
      </c>
      <c r="AF63" s="154">
        <f>+'Other Taxes'!P79</f>
        <v>0.25</v>
      </c>
      <c r="AG63" s="155">
        <f>+'Other Taxes'!Q79</f>
        <v>0.52</v>
      </c>
      <c r="AH63" s="148">
        <f>+'Other Taxes'!S79</f>
        <v>3.5000000000000003E-2</v>
      </c>
      <c r="AI63" s="157">
        <f>+'Other Taxes'!T79</f>
        <v>0.06</v>
      </c>
      <c r="AJ63" s="296">
        <f t="shared" si="0"/>
        <v>1.8247</v>
      </c>
    </row>
    <row r="64" spans="1:36" x14ac:dyDescent="0.2">
      <c r="A64" s="73" t="s">
        <v>166</v>
      </c>
      <c r="B64" s="75" t="s">
        <v>167</v>
      </c>
      <c r="C64" s="76">
        <f>+'Combined Rate'!E80</f>
        <v>4.8500000000000001E-2</v>
      </c>
      <c r="D64" s="300">
        <v>1.7500000000000002E-2</v>
      </c>
      <c r="E64" s="78">
        <f>+'Combined Rate'!G80</f>
        <v>0.01</v>
      </c>
      <c r="F64" s="78">
        <f>+'Combined Rate'!H80</f>
        <v>2.5000000000000001E-3</v>
      </c>
      <c r="G64" s="78">
        <f>+'Combined Rate'!I80</f>
        <v>2.5000000000000001E-3</v>
      </c>
      <c r="H64" s="78">
        <f>+'Combined Rate'!J80</f>
        <v>2.5000000000000001E-3</v>
      </c>
      <c r="I64" s="78">
        <f>+'Combined Rate'!K80</f>
        <v>0</v>
      </c>
      <c r="J64" s="78">
        <f>+'Combined Rate'!L80</f>
        <v>2.5000000000000001E-3</v>
      </c>
      <c r="K64" s="78">
        <f>+'Combined Rate'!M80</f>
        <v>0</v>
      </c>
      <c r="L64" s="78">
        <f>+'Combined Rate'!N80</f>
        <v>0</v>
      </c>
      <c r="M64" s="78">
        <f>+'Combined Rate'!O80</f>
        <v>2.5000000000000001E-3</v>
      </c>
      <c r="N64" s="78">
        <f>+'Combined Rate'!P80</f>
        <v>0</v>
      </c>
      <c r="O64" s="78">
        <f>+'Combined Rate'!Q80</f>
        <v>5.0000000000000001E-4</v>
      </c>
      <c r="P64" s="78">
        <f>+'Combined Rate'!R80</f>
        <v>0</v>
      </c>
      <c r="Q64" s="78">
        <f>+'Combined Rate'!S80</f>
        <v>1E-3</v>
      </c>
      <c r="R64" s="78">
        <f>+'Combined Rate'!T80</f>
        <v>0</v>
      </c>
      <c r="S64" s="78">
        <f>+'Combined Rate'!U80</f>
        <v>0</v>
      </c>
      <c r="T64" s="78">
        <f>+'Combined Rate'!V80</f>
        <v>0</v>
      </c>
      <c r="U64" s="78">
        <f>+'Combined Rate'!W80</f>
        <v>0</v>
      </c>
      <c r="V64" s="160">
        <f>+'Other Taxes'!D80</f>
        <v>4.2500000000000003E-2</v>
      </c>
      <c r="W64" s="161">
        <f>+'Other Taxes'!E80</f>
        <v>3.2000000000000002E-3</v>
      </c>
      <c r="X64" s="148">
        <f>+'Other Taxes'!F80</f>
        <v>0</v>
      </c>
      <c r="Y64" s="148">
        <f>+'Other Taxes'!G80</f>
        <v>0</v>
      </c>
      <c r="Z64" s="78">
        <f>+'Other Taxes'!H80</f>
        <v>0</v>
      </c>
      <c r="AA64" s="162">
        <f>+'Other Taxes'!J80</f>
        <v>2.5000000000000001E-2</v>
      </c>
      <c r="AB64" s="150">
        <f>+'Other Taxes'!K80</f>
        <v>0.03</v>
      </c>
      <c r="AC64" s="150">
        <f>+'Other Taxes'!L80</f>
        <v>0.04</v>
      </c>
      <c r="AD64" s="152">
        <f>+'Other Taxes'!N80</f>
        <v>0.01</v>
      </c>
      <c r="AE64" s="153">
        <f>+'Other Taxes'!O80</f>
        <v>0.71</v>
      </c>
      <c r="AF64" s="154">
        <f>+'Other Taxes'!P80</f>
        <v>0.25</v>
      </c>
      <c r="AG64" s="155">
        <f>+'Other Taxes'!Q80</f>
        <v>0.52</v>
      </c>
      <c r="AH64" s="148">
        <f>+'Other Taxes'!S80</f>
        <v>3.5000000000000003E-2</v>
      </c>
      <c r="AI64" s="157">
        <f>+'Other Taxes'!T80</f>
        <v>0.06</v>
      </c>
      <c r="AJ64" s="296">
        <f t="shared" si="0"/>
        <v>1.8156999999999999</v>
      </c>
    </row>
    <row r="65" spans="1:36" x14ac:dyDescent="0.2">
      <c r="A65" s="73" t="s">
        <v>168</v>
      </c>
      <c r="B65" s="75" t="s">
        <v>169</v>
      </c>
      <c r="C65" s="76">
        <f>+'Combined Rate'!E81</f>
        <v>4.8500000000000001E-2</v>
      </c>
      <c r="D65" s="300">
        <v>1.7500000000000002E-2</v>
      </c>
      <c r="E65" s="78">
        <f>+'Combined Rate'!G81</f>
        <v>0.01</v>
      </c>
      <c r="F65" s="78">
        <f>+'Combined Rate'!H81</f>
        <v>2.5000000000000001E-3</v>
      </c>
      <c r="G65" s="78">
        <f>+'Combined Rate'!I81</f>
        <v>2.5000000000000001E-3</v>
      </c>
      <c r="H65" s="78">
        <f>+'Combined Rate'!J81</f>
        <v>2.5000000000000001E-3</v>
      </c>
      <c r="I65" s="78">
        <f>+'Combined Rate'!K81</f>
        <v>0</v>
      </c>
      <c r="J65" s="78">
        <f>+'Combined Rate'!L81</f>
        <v>2.5000000000000001E-3</v>
      </c>
      <c r="K65" s="78">
        <f>+'Combined Rate'!M81</f>
        <v>0</v>
      </c>
      <c r="L65" s="78">
        <f>+'Combined Rate'!N81</f>
        <v>0</v>
      </c>
      <c r="M65" s="78">
        <f>+'Combined Rate'!O81</f>
        <v>2.5000000000000001E-3</v>
      </c>
      <c r="N65" s="78">
        <f>+'Combined Rate'!P81</f>
        <v>0</v>
      </c>
      <c r="O65" s="78">
        <f>+'Combined Rate'!Q81</f>
        <v>5.0000000000000001E-4</v>
      </c>
      <c r="P65" s="78">
        <f>+'Combined Rate'!R81</f>
        <v>0</v>
      </c>
      <c r="Q65" s="78">
        <f>+'Combined Rate'!S81</f>
        <v>0</v>
      </c>
      <c r="R65" s="78">
        <f>+'Combined Rate'!T81</f>
        <v>0</v>
      </c>
      <c r="S65" s="78">
        <f>+'Combined Rate'!U81</f>
        <v>0</v>
      </c>
      <c r="T65" s="78">
        <f>+'Combined Rate'!V81</f>
        <v>0</v>
      </c>
      <c r="U65" s="78">
        <f>+'Combined Rate'!W81</f>
        <v>0</v>
      </c>
      <c r="V65" s="160">
        <f>+'Other Taxes'!D81</f>
        <v>4.2500000000000003E-2</v>
      </c>
      <c r="W65" s="161">
        <f>+'Other Taxes'!E81</f>
        <v>3.2000000000000002E-3</v>
      </c>
      <c r="X65" s="148">
        <f>+'Other Taxes'!F81</f>
        <v>0</v>
      </c>
      <c r="Y65" s="148">
        <f>+'Other Taxes'!G81</f>
        <v>0</v>
      </c>
      <c r="Z65" s="78">
        <f>+'Other Taxes'!H81</f>
        <v>0</v>
      </c>
      <c r="AA65" s="162">
        <f>+'Other Taxes'!J81</f>
        <v>2.5000000000000001E-2</v>
      </c>
      <c r="AB65" s="150">
        <f>+'Other Taxes'!K81</f>
        <v>0.03</v>
      </c>
      <c r="AC65" s="150">
        <f>+'Other Taxes'!L81</f>
        <v>0.04</v>
      </c>
      <c r="AD65" s="152">
        <f>+'Other Taxes'!N81</f>
        <v>0.01</v>
      </c>
      <c r="AE65" s="153">
        <f>+'Other Taxes'!O81</f>
        <v>0.71</v>
      </c>
      <c r="AF65" s="154">
        <f>+'Other Taxes'!P81</f>
        <v>0.25</v>
      </c>
      <c r="AG65" s="155">
        <f>+'Other Taxes'!Q81</f>
        <v>0.52</v>
      </c>
      <c r="AH65" s="148">
        <f>+'Other Taxes'!S81</f>
        <v>3.5000000000000003E-2</v>
      </c>
      <c r="AI65" s="157">
        <f>+'Other Taxes'!T81</f>
        <v>0.06</v>
      </c>
      <c r="AJ65" s="296">
        <f t="shared" si="0"/>
        <v>1.8147</v>
      </c>
    </row>
    <row r="66" spans="1:36" x14ac:dyDescent="0.2">
      <c r="A66" s="73" t="s">
        <v>170</v>
      </c>
      <c r="B66" s="75" t="s">
        <v>171</v>
      </c>
      <c r="C66" s="76">
        <f>+'Combined Rate'!E82</f>
        <v>4.8500000000000001E-2</v>
      </c>
      <c r="D66" s="300">
        <v>1.7500000000000002E-2</v>
      </c>
      <c r="E66" s="78">
        <f>+'Combined Rate'!G82</f>
        <v>0.01</v>
      </c>
      <c r="F66" s="78">
        <f>+'Combined Rate'!H82</f>
        <v>2.5000000000000001E-3</v>
      </c>
      <c r="G66" s="78">
        <f>+'Combined Rate'!I82</f>
        <v>2.5000000000000001E-3</v>
      </c>
      <c r="H66" s="78">
        <f>+'Combined Rate'!J82</f>
        <v>2.5000000000000001E-3</v>
      </c>
      <c r="I66" s="78">
        <f>+'Combined Rate'!K82</f>
        <v>0</v>
      </c>
      <c r="J66" s="78">
        <f>+'Combined Rate'!L82</f>
        <v>2.5000000000000001E-3</v>
      </c>
      <c r="K66" s="78">
        <f>+'Combined Rate'!M82</f>
        <v>0</v>
      </c>
      <c r="L66" s="78">
        <f>+'Combined Rate'!N82</f>
        <v>0</v>
      </c>
      <c r="M66" s="78">
        <f>+'Combined Rate'!O82</f>
        <v>2.5000000000000001E-3</v>
      </c>
      <c r="N66" s="78">
        <f>+'Combined Rate'!P82</f>
        <v>0</v>
      </c>
      <c r="O66" s="78">
        <f>+'Combined Rate'!Q82</f>
        <v>5.0000000000000001E-4</v>
      </c>
      <c r="P66" s="78">
        <f>+'Combined Rate'!R82</f>
        <v>0</v>
      </c>
      <c r="Q66" s="78">
        <f>+'Combined Rate'!S82</f>
        <v>1E-3</v>
      </c>
      <c r="R66" s="78">
        <f>+'Combined Rate'!T82</f>
        <v>0</v>
      </c>
      <c r="S66" s="78">
        <f>+'Combined Rate'!U82</f>
        <v>0</v>
      </c>
      <c r="T66" s="78">
        <f>+'Combined Rate'!V82</f>
        <v>0</v>
      </c>
      <c r="U66" s="78">
        <f>+'Combined Rate'!W82</f>
        <v>0</v>
      </c>
      <c r="V66" s="160">
        <f>+'Other Taxes'!D82</f>
        <v>4.2500000000000003E-2</v>
      </c>
      <c r="W66" s="161">
        <f>+'Other Taxes'!E82</f>
        <v>3.2000000000000002E-3</v>
      </c>
      <c r="X66" s="148">
        <f>+'Other Taxes'!F82</f>
        <v>0.01</v>
      </c>
      <c r="Y66" s="148">
        <f>+'Other Taxes'!G82</f>
        <v>0</v>
      </c>
      <c r="Z66" s="78">
        <f>+'Other Taxes'!H82</f>
        <v>0</v>
      </c>
      <c r="AA66" s="162">
        <f>+'Other Taxes'!J82</f>
        <v>2.5000000000000001E-2</v>
      </c>
      <c r="AB66" s="150">
        <f>+'Other Taxes'!K82</f>
        <v>0.03</v>
      </c>
      <c r="AC66" s="150">
        <f>+'Other Taxes'!L82</f>
        <v>0.04</v>
      </c>
      <c r="AD66" s="152">
        <f>+'Other Taxes'!N82</f>
        <v>0.01</v>
      </c>
      <c r="AE66" s="153">
        <f>+'Other Taxes'!O82</f>
        <v>0.71</v>
      </c>
      <c r="AF66" s="154">
        <f>+'Other Taxes'!P82</f>
        <v>0.25</v>
      </c>
      <c r="AG66" s="155">
        <f>+'Other Taxes'!Q82</f>
        <v>0.52</v>
      </c>
      <c r="AH66" s="148">
        <f>+'Other Taxes'!S82</f>
        <v>0.02</v>
      </c>
      <c r="AI66" s="157">
        <f>+'Other Taxes'!T82</f>
        <v>0.06</v>
      </c>
      <c r="AJ66" s="296">
        <f t="shared" si="0"/>
        <v>1.8107000000000002</v>
      </c>
    </row>
    <row r="67" spans="1:36" x14ac:dyDescent="0.2">
      <c r="A67" s="73" t="s">
        <v>172</v>
      </c>
      <c r="B67" s="75" t="s">
        <v>173</v>
      </c>
      <c r="C67" s="76">
        <f>+'Combined Rate'!E83</f>
        <v>4.8500000000000001E-2</v>
      </c>
      <c r="D67" s="300">
        <v>1.7500000000000002E-2</v>
      </c>
      <c r="E67" s="78">
        <f>+'Combined Rate'!G83</f>
        <v>0.01</v>
      </c>
      <c r="F67" s="78">
        <f>+'Combined Rate'!H83</f>
        <v>2.5000000000000001E-3</v>
      </c>
      <c r="G67" s="78">
        <f>+'Combined Rate'!I83</f>
        <v>2.5000000000000001E-3</v>
      </c>
      <c r="H67" s="78">
        <f>+'Combined Rate'!J83</f>
        <v>2.5000000000000001E-3</v>
      </c>
      <c r="I67" s="78">
        <f>+'Combined Rate'!K83</f>
        <v>0</v>
      </c>
      <c r="J67" s="78">
        <f>+'Combined Rate'!L83</f>
        <v>2.5000000000000001E-3</v>
      </c>
      <c r="K67" s="78">
        <f>+'Combined Rate'!M83</f>
        <v>0</v>
      </c>
      <c r="L67" s="78">
        <f>+'Combined Rate'!N83</f>
        <v>0</v>
      </c>
      <c r="M67" s="78">
        <f>+'Combined Rate'!O83</f>
        <v>2.5000000000000001E-3</v>
      </c>
      <c r="N67" s="78">
        <f>+'Combined Rate'!P83</f>
        <v>0</v>
      </c>
      <c r="O67" s="78">
        <f>+'Combined Rate'!Q83</f>
        <v>5.0000000000000001E-4</v>
      </c>
      <c r="P67" s="78">
        <f>+'Combined Rate'!R83</f>
        <v>0</v>
      </c>
      <c r="Q67" s="78">
        <f>+'Combined Rate'!S83</f>
        <v>0</v>
      </c>
      <c r="R67" s="78">
        <f>+'Combined Rate'!T83</f>
        <v>0</v>
      </c>
      <c r="S67" s="78">
        <f>+'Combined Rate'!U83</f>
        <v>0</v>
      </c>
      <c r="T67" s="78">
        <f>+'Combined Rate'!V83</f>
        <v>0</v>
      </c>
      <c r="U67" s="78">
        <f>+'Combined Rate'!W83</f>
        <v>0</v>
      </c>
      <c r="V67" s="160">
        <f>+'Other Taxes'!D83</f>
        <v>4.2500000000000003E-2</v>
      </c>
      <c r="W67" s="161">
        <f>+'Other Taxes'!E83</f>
        <v>3.2000000000000002E-3</v>
      </c>
      <c r="X67" s="148">
        <f>+'Other Taxes'!F83</f>
        <v>0</v>
      </c>
      <c r="Y67" s="148">
        <f>+'Other Taxes'!G83</f>
        <v>0</v>
      </c>
      <c r="Z67" s="78">
        <f>+'Other Taxes'!H83</f>
        <v>0</v>
      </c>
      <c r="AA67" s="162">
        <f>+'Other Taxes'!J83</f>
        <v>2.5000000000000001E-2</v>
      </c>
      <c r="AB67" s="150">
        <f>+'Other Taxes'!K83</f>
        <v>0.03</v>
      </c>
      <c r="AC67" s="150">
        <f>+'Other Taxes'!L83</f>
        <v>0.04</v>
      </c>
      <c r="AD67" s="152">
        <f>+'Other Taxes'!N83</f>
        <v>0.01</v>
      </c>
      <c r="AE67" s="153">
        <f>+'Other Taxes'!O83</f>
        <v>0.71</v>
      </c>
      <c r="AF67" s="154">
        <f>+'Other Taxes'!P83</f>
        <v>0.25</v>
      </c>
      <c r="AG67" s="155">
        <f>+'Other Taxes'!Q83</f>
        <v>0.52</v>
      </c>
      <c r="AH67" s="148">
        <f>+'Other Taxes'!S83</f>
        <v>3.5000000000000003E-2</v>
      </c>
      <c r="AI67" s="157">
        <f>+'Other Taxes'!T83</f>
        <v>0.06</v>
      </c>
      <c r="AJ67" s="296">
        <f t="shared" ref="AJ67:AJ130" si="1">SUM(C67:AI67)</f>
        <v>1.8147</v>
      </c>
    </row>
    <row r="68" spans="1:36" x14ac:dyDescent="0.2">
      <c r="A68" s="73" t="s">
        <v>174</v>
      </c>
      <c r="B68" s="75" t="s">
        <v>175</v>
      </c>
      <c r="C68" s="76">
        <f>+'Combined Rate'!E84</f>
        <v>4.8500000000000001E-2</v>
      </c>
      <c r="D68" s="300">
        <v>1.7500000000000002E-2</v>
      </c>
      <c r="E68" s="78">
        <f>+'Combined Rate'!G84</f>
        <v>0.01</v>
      </c>
      <c r="F68" s="78">
        <f>+'Combined Rate'!H84</f>
        <v>2.5000000000000001E-3</v>
      </c>
      <c r="G68" s="78">
        <f>+'Combined Rate'!I84</f>
        <v>2.5000000000000001E-3</v>
      </c>
      <c r="H68" s="78">
        <f>+'Combined Rate'!J84</f>
        <v>2.5000000000000001E-3</v>
      </c>
      <c r="I68" s="78">
        <f>+'Combined Rate'!K84</f>
        <v>0</v>
      </c>
      <c r="J68" s="78">
        <f>+'Combined Rate'!L84</f>
        <v>2.5000000000000001E-3</v>
      </c>
      <c r="K68" s="78">
        <f>+'Combined Rate'!M84</f>
        <v>0</v>
      </c>
      <c r="L68" s="78">
        <f>+'Combined Rate'!N84</f>
        <v>0</v>
      </c>
      <c r="M68" s="78">
        <f>+'Combined Rate'!O84</f>
        <v>2.5000000000000001E-3</v>
      </c>
      <c r="N68" s="78">
        <f>+'Combined Rate'!P84</f>
        <v>0</v>
      </c>
      <c r="O68" s="78">
        <f>+'Combined Rate'!Q84</f>
        <v>5.0000000000000001E-4</v>
      </c>
      <c r="P68" s="78">
        <f>+'Combined Rate'!R84</f>
        <v>0</v>
      </c>
      <c r="Q68" s="78">
        <f>+'Combined Rate'!S84</f>
        <v>1E-3</v>
      </c>
      <c r="R68" s="78">
        <f>+'Combined Rate'!T84</f>
        <v>0</v>
      </c>
      <c r="S68" s="78">
        <f>+'Combined Rate'!U84</f>
        <v>0</v>
      </c>
      <c r="T68" s="78">
        <f>+'Combined Rate'!V84</f>
        <v>0</v>
      </c>
      <c r="U68" s="78">
        <f>+'Combined Rate'!W84</f>
        <v>0</v>
      </c>
      <c r="V68" s="160">
        <f>+'Other Taxes'!D84</f>
        <v>4.2500000000000003E-2</v>
      </c>
      <c r="W68" s="161">
        <f>+'Other Taxes'!E84</f>
        <v>3.2000000000000002E-3</v>
      </c>
      <c r="X68" s="148">
        <f>+'Other Taxes'!F84</f>
        <v>0.01</v>
      </c>
      <c r="Y68" s="168">
        <f>+'Other Taxes'!G84</f>
        <v>0</v>
      </c>
      <c r="Z68" s="78">
        <f>+'Other Taxes'!H84</f>
        <v>0</v>
      </c>
      <c r="AA68" s="162">
        <f>+'Other Taxes'!J84</f>
        <v>2.5000000000000001E-2</v>
      </c>
      <c r="AB68" s="150">
        <f>+'Other Taxes'!K84</f>
        <v>0.03</v>
      </c>
      <c r="AC68" s="150">
        <f>+'Other Taxes'!L84</f>
        <v>0.04</v>
      </c>
      <c r="AD68" s="152">
        <f>+'Other Taxes'!N84</f>
        <v>0.01</v>
      </c>
      <c r="AE68" s="153">
        <f>+'Other Taxes'!O84</f>
        <v>0.71</v>
      </c>
      <c r="AF68" s="154">
        <f>+'Other Taxes'!P84</f>
        <v>0.25</v>
      </c>
      <c r="AG68" s="155">
        <f>+'Other Taxes'!Q84</f>
        <v>0.52</v>
      </c>
      <c r="AH68" s="148">
        <f>+'Other Taxes'!S84</f>
        <v>3.5000000000000003E-2</v>
      </c>
      <c r="AI68" s="157">
        <f>+'Other Taxes'!T84</f>
        <v>0.06</v>
      </c>
      <c r="AJ68" s="296">
        <f t="shared" si="1"/>
        <v>1.8257000000000001</v>
      </c>
    </row>
    <row r="69" spans="1:36" x14ac:dyDescent="0.2">
      <c r="A69" s="73" t="s">
        <v>1096</v>
      </c>
      <c r="B69" s="84" t="s">
        <v>667</v>
      </c>
      <c r="C69" s="76">
        <f>+'Combined Rate'!E85</f>
        <v>4.8500000000000001E-2</v>
      </c>
      <c r="D69" s="300">
        <v>1.7500000000000002E-2</v>
      </c>
      <c r="E69" s="78">
        <f>+'Combined Rate'!G85</f>
        <v>0.01</v>
      </c>
      <c r="F69" s="78">
        <f>+'Combined Rate'!H85</f>
        <v>2.5000000000000001E-3</v>
      </c>
      <c r="G69" s="78">
        <f>+'Combined Rate'!I85</f>
        <v>2.5000000000000001E-3</v>
      </c>
      <c r="H69" s="78">
        <f>+'Combined Rate'!J85</f>
        <v>2.5000000000000001E-3</v>
      </c>
      <c r="I69" s="78">
        <f>+'Combined Rate'!K85</f>
        <v>0</v>
      </c>
      <c r="J69" s="78">
        <f>+'Combined Rate'!L85</f>
        <v>2.5000000000000001E-3</v>
      </c>
      <c r="K69" s="78">
        <f>+'Combined Rate'!M85</f>
        <v>0</v>
      </c>
      <c r="L69" s="78">
        <f>+'Combined Rate'!N85</f>
        <v>0</v>
      </c>
      <c r="M69" s="78">
        <f>+'Combined Rate'!O85</f>
        <v>2.5000000000000001E-3</v>
      </c>
      <c r="N69" s="78">
        <f>+'Combined Rate'!P85</f>
        <v>0</v>
      </c>
      <c r="O69" s="78">
        <f>+'Combined Rate'!Q85</f>
        <v>5.0000000000000001E-4</v>
      </c>
      <c r="P69" s="78">
        <f>+'Combined Rate'!R85</f>
        <v>0</v>
      </c>
      <c r="Q69" s="78">
        <f>+'Combined Rate'!S85</f>
        <v>0</v>
      </c>
      <c r="R69" s="78">
        <f>+'Combined Rate'!T85</f>
        <v>0</v>
      </c>
      <c r="S69" s="78">
        <f>+'Combined Rate'!U85</f>
        <v>0</v>
      </c>
      <c r="T69" s="78">
        <f>+'Combined Rate'!V85</f>
        <v>0</v>
      </c>
      <c r="U69" s="78">
        <f>+'Combined Rate'!W85</f>
        <v>0</v>
      </c>
      <c r="V69" s="160">
        <f>+'Other Taxes'!D85</f>
        <v>4.2500000000000003E-2</v>
      </c>
      <c r="W69" s="167">
        <f>+'Other Taxes'!E85</f>
        <v>3.2000000000000002E-3</v>
      </c>
      <c r="X69" s="148">
        <f>+'Other Taxes'!F85</f>
        <v>0</v>
      </c>
      <c r="Y69" s="148">
        <f>+'Other Taxes'!G85</f>
        <v>0</v>
      </c>
      <c r="Z69" s="78">
        <f>+'Other Taxes'!H85</f>
        <v>0</v>
      </c>
      <c r="AA69" s="162">
        <f>+'Other Taxes'!J85</f>
        <v>2.5000000000000001E-2</v>
      </c>
      <c r="AB69" s="150">
        <f>+'Other Taxes'!K85</f>
        <v>0.03</v>
      </c>
      <c r="AC69" s="150">
        <f>+'Other Taxes'!L85</f>
        <v>0.04</v>
      </c>
      <c r="AD69" s="152">
        <f>+'Other Taxes'!N85</f>
        <v>0.01</v>
      </c>
      <c r="AE69" s="153">
        <f>+'Other Taxes'!O85</f>
        <v>0.71</v>
      </c>
      <c r="AF69" s="154">
        <f>+'Other Taxes'!P85</f>
        <v>0.25</v>
      </c>
      <c r="AG69" s="155">
        <f>+'Other Taxes'!Q85</f>
        <v>0.52</v>
      </c>
      <c r="AH69" s="148">
        <f>+'Other Taxes'!S85</f>
        <v>3.5000000000000003E-2</v>
      </c>
      <c r="AI69" s="157">
        <f>+'Other Taxes'!T85</f>
        <v>0.06</v>
      </c>
      <c r="AJ69" s="296">
        <f t="shared" si="1"/>
        <v>1.8147</v>
      </c>
    </row>
    <row r="70" spans="1:36" x14ac:dyDescent="0.2">
      <c r="A70" s="85" t="s">
        <v>1097</v>
      </c>
      <c r="B70" s="84" t="s">
        <v>677</v>
      </c>
      <c r="C70" s="76">
        <f>+'Combined Rate'!E86</f>
        <v>4.8500000000000001E-2</v>
      </c>
      <c r="D70" s="300">
        <v>1.7500000000000002E-2</v>
      </c>
      <c r="E70" s="78">
        <f>+'Combined Rate'!G86</f>
        <v>0.01</v>
      </c>
      <c r="F70" s="78">
        <f>+'Combined Rate'!H86</f>
        <v>2.5000000000000001E-3</v>
      </c>
      <c r="G70" s="78">
        <f>+'Combined Rate'!I86</f>
        <v>2.5000000000000001E-3</v>
      </c>
      <c r="H70" s="78">
        <f>+'Combined Rate'!J86</f>
        <v>2.5000000000000001E-3</v>
      </c>
      <c r="I70" s="78">
        <f>+'Combined Rate'!K86</f>
        <v>0</v>
      </c>
      <c r="J70" s="78">
        <f>+'Combined Rate'!L86</f>
        <v>2.5000000000000001E-3</v>
      </c>
      <c r="K70" s="78">
        <f>+'Combined Rate'!M86</f>
        <v>0</v>
      </c>
      <c r="L70" s="78">
        <f>+'Combined Rate'!N86</f>
        <v>0</v>
      </c>
      <c r="M70" s="78">
        <f>+'Combined Rate'!O86</f>
        <v>2.5000000000000001E-3</v>
      </c>
      <c r="N70" s="78">
        <f>+'Combined Rate'!P86</f>
        <v>0</v>
      </c>
      <c r="O70" s="78">
        <f>+'Combined Rate'!Q86</f>
        <v>5.0000000000000001E-4</v>
      </c>
      <c r="P70" s="78">
        <f>+'Combined Rate'!R86</f>
        <v>0</v>
      </c>
      <c r="Q70" s="78">
        <f>+'Combined Rate'!S86</f>
        <v>0</v>
      </c>
      <c r="R70" s="78">
        <f>+'Combined Rate'!T86</f>
        <v>0</v>
      </c>
      <c r="S70" s="78">
        <f>+'Combined Rate'!U86</f>
        <v>0</v>
      </c>
      <c r="T70" s="78">
        <f>+'Combined Rate'!V86</f>
        <v>0</v>
      </c>
      <c r="U70" s="78">
        <f>+'Combined Rate'!W86</f>
        <v>0</v>
      </c>
      <c r="V70" s="160">
        <f>+'Other Taxes'!D86</f>
        <v>4.2500000000000003E-2</v>
      </c>
      <c r="W70" s="161">
        <f>+'Other Taxes'!E86</f>
        <v>3.2000000000000002E-3</v>
      </c>
      <c r="X70" s="148">
        <f>+'Other Taxes'!F86</f>
        <v>0</v>
      </c>
      <c r="Y70" s="148">
        <f>+'Other Taxes'!G86</f>
        <v>0</v>
      </c>
      <c r="Z70" s="78">
        <f>+'Other Taxes'!H86</f>
        <v>0</v>
      </c>
      <c r="AA70" s="162">
        <f>+'Other Taxes'!J86</f>
        <v>2.5000000000000001E-2</v>
      </c>
      <c r="AB70" s="150">
        <f>+'Other Taxes'!K86</f>
        <v>0.03</v>
      </c>
      <c r="AC70" s="150">
        <f>+'Other Taxes'!L86</f>
        <v>0.04</v>
      </c>
      <c r="AD70" s="152">
        <f>+'Other Taxes'!N86</f>
        <v>0.01</v>
      </c>
      <c r="AE70" s="153">
        <f>+'Other Taxes'!O86</f>
        <v>0.71</v>
      </c>
      <c r="AF70" s="154">
        <f>+'Other Taxes'!P86</f>
        <v>0.25</v>
      </c>
      <c r="AG70" s="155">
        <f>+'Other Taxes'!Q86</f>
        <v>0.52</v>
      </c>
      <c r="AH70" s="148">
        <f>+'Other Taxes'!S86</f>
        <v>3.5000000000000003E-2</v>
      </c>
      <c r="AI70" s="157">
        <f>+'Other Taxes'!T86</f>
        <v>0.06</v>
      </c>
      <c r="AJ70" s="296">
        <f t="shared" si="1"/>
        <v>1.8147</v>
      </c>
    </row>
    <row r="71" spans="1:36" x14ac:dyDescent="0.2">
      <c r="A71" s="85" t="s">
        <v>1098</v>
      </c>
      <c r="B71" s="84" t="s">
        <v>678</v>
      </c>
      <c r="C71" s="76">
        <f>+'Combined Rate'!E87</f>
        <v>4.8500000000000001E-2</v>
      </c>
      <c r="D71" s="300">
        <v>1.7500000000000002E-2</v>
      </c>
      <c r="E71" s="78">
        <f>+'Combined Rate'!G87</f>
        <v>0.01</v>
      </c>
      <c r="F71" s="78">
        <f>+'Combined Rate'!H87</f>
        <v>2.5000000000000001E-3</v>
      </c>
      <c r="G71" s="78">
        <f>+'Combined Rate'!I87</f>
        <v>2.5000000000000001E-3</v>
      </c>
      <c r="H71" s="78">
        <f>+'Combined Rate'!J87</f>
        <v>2.5000000000000001E-3</v>
      </c>
      <c r="I71" s="78">
        <f>+'Combined Rate'!K87</f>
        <v>0</v>
      </c>
      <c r="J71" s="78">
        <f>+'Combined Rate'!L87</f>
        <v>2.5000000000000001E-3</v>
      </c>
      <c r="K71" s="78">
        <f>+'Combined Rate'!M87</f>
        <v>0</v>
      </c>
      <c r="L71" s="78">
        <f>+'Combined Rate'!N87</f>
        <v>0</v>
      </c>
      <c r="M71" s="78">
        <f>+'Combined Rate'!O87</f>
        <v>2.5000000000000001E-3</v>
      </c>
      <c r="N71" s="78">
        <f>+'Combined Rate'!P87</f>
        <v>0</v>
      </c>
      <c r="O71" s="78">
        <f>+'Combined Rate'!Q87</f>
        <v>5.0000000000000001E-4</v>
      </c>
      <c r="P71" s="78">
        <f>+'Combined Rate'!R87</f>
        <v>0</v>
      </c>
      <c r="Q71" s="78">
        <f>+'Combined Rate'!S87</f>
        <v>0</v>
      </c>
      <c r="R71" s="78">
        <f>+'Combined Rate'!T87</f>
        <v>0</v>
      </c>
      <c r="S71" s="78">
        <f>+'Combined Rate'!U87</f>
        <v>0</v>
      </c>
      <c r="T71" s="78">
        <f>+'Combined Rate'!V87</f>
        <v>0</v>
      </c>
      <c r="U71" s="78">
        <f>+'Combined Rate'!W87</f>
        <v>0</v>
      </c>
      <c r="V71" s="160">
        <f>+'Other Taxes'!D87</f>
        <v>4.2500000000000003E-2</v>
      </c>
      <c r="W71" s="161">
        <f>+'Other Taxes'!E87</f>
        <v>3.2000000000000002E-3</v>
      </c>
      <c r="X71" s="148">
        <f>+'Other Taxes'!F87</f>
        <v>0</v>
      </c>
      <c r="Y71" s="148">
        <f>+'Other Taxes'!G87</f>
        <v>0</v>
      </c>
      <c r="Z71" s="78">
        <f>+'Other Taxes'!H87</f>
        <v>0</v>
      </c>
      <c r="AA71" s="162">
        <f>+'Other Taxes'!J87</f>
        <v>2.5000000000000001E-2</v>
      </c>
      <c r="AB71" s="150">
        <f>+'Other Taxes'!K87</f>
        <v>0.03</v>
      </c>
      <c r="AC71" s="150">
        <f>+'Other Taxes'!L87</f>
        <v>0.04</v>
      </c>
      <c r="AD71" s="152">
        <f>+'Other Taxes'!N87</f>
        <v>0.01</v>
      </c>
      <c r="AE71" s="153">
        <f>+'Other Taxes'!O87</f>
        <v>0.71</v>
      </c>
      <c r="AF71" s="154">
        <f>+'Other Taxes'!P87</f>
        <v>0.25</v>
      </c>
      <c r="AG71" s="155">
        <f>+'Other Taxes'!Q87</f>
        <v>0.52</v>
      </c>
      <c r="AH71" s="148">
        <f>+'Other Taxes'!S87</f>
        <v>3.5000000000000003E-2</v>
      </c>
      <c r="AI71" s="157">
        <f>+'Other Taxes'!T87</f>
        <v>0.06</v>
      </c>
      <c r="AJ71" s="296">
        <f t="shared" si="1"/>
        <v>1.8147</v>
      </c>
    </row>
    <row r="72" spans="1:36" x14ac:dyDescent="0.2">
      <c r="A72" s="73" t="s">
        <v>176</v>
      </c>
      <c r="B72" s="75" t="s">
        <v>177</v>
      </c>
      <c r="C72" s="76">
        <f>+'Combined Rate'!E89</f>
        <v>4.8500000000000001E-2</v>
      </c>
      <c r="D72" s="300">
        <v>1.7500000000000002E-2</v>
      </c>
      <c r="E72" s="78">
        <f>+'Combined Rate'!G89</f>
        <v>0.01</v>
      </c>
      <c r="F72" s="78">
        <f>+'Combined Rate'!H89</f>
        <v>2.5000000000000001E-3</v>
      </c>
      <c r="G72" s="78">
        <f>+'Combined Rate'!I89</f>
        <v>0</v>
      </c>
      <c r="H72" s="78">
        <f>+'Combined Rate'!J89</f>
        <v>0</v>
      </c>
      <c r="I72" s="78">
        <f>+'Combined Rate'!K89</f>
        <v>0</v>
      </c>
      <c r="J72" s="78">
        <f>+'Combined Rate'!L89</f>
        <v>0</v>
      </c>
      <c r="K72" s="78">
        <f>+'Combined Rate'!M89</f>
        <v>0</v>
      </c>
      <c r="L72" s="78">
        <f>+'Combined Rate'!N89</f>
        <v>0</v>
      </c>
      <c r="M72" s="78">
        <f>+'Combined Rate'!O89</f>
        <v>2.5000000000000001E-3</v>
      </c>
      <c r="N72" s="78">
        <f>+'Combined Rate'!P89</f>
        <v>0</v>
      </c>
      <c r="O72" s="78">
        <f>+'Combined Rate'!Q89</f>
        <v>0</v>
      </c>
      <c r="P72" s="78">
        <f>+'Combined Rate'!R89</f>
        <v>0</v>
      </c>
      <c r="Q72" s="78">
        <f>+'Combined Rate'!S89</f>
        <v>0</v>
      </c>
      <c r="R72" s="78">
        <f>+'Combined Rate'!T89</f>
        <v>0</v>
      </c>
      <c r="S72" s="78">
        <f>+'Combined Rate'!U89</f>
        <v>0</v>
      </c>
      <c r="T72" s="78">
        <f>+'Combined Rate'!V89</f>
        <v>0</v>
      </c>
      <c r="U72" s="78">
        <f>+'Combined Rate'!W89</f>
        <v>0</v>
      </c>
      <c r="V72" s="160">
        <f>+'Other Taxes'!D89</f>
        <v>0.03</v>
      </c>
      <c r="W72" s="167">
        <f>+'Other Taxes'!E89</f>
        <v>3.2000000000000002E-3</v>
      </c>
      <c r="X72" s="148">
        <f>+'Other Taxes'!F89</f>
        <v>0</v>
      </c>
      <c r="Y72" s="148">
        <f>+'Other Taxes'!G89</f>
        <v>0</v>
      </c>
      <c r="Z72" s="78">
        <f>+'Other Taxes'!H89</f>
        <v>0</v>
      </c>
      <c r="AA72" s="162">
        <f>+'Other Taxes'!J89</f>
        <v>2.5000000000000001E-2</v>
      </c>
      <c r="AB72" s="147">
        <f>+'Other Taxes'!K89</f>
        <v>0.03</v>
      </c>
      <c r="AC72" s="150">
        <f>+'Other Taxes'!L89</f>
        <v>0</v>
      </c>
      <c r="AD72" s="152">
        <f>+'Other Taxes'!N89</f>
        <v>0.01</v>
      </c>
      <c r="AE72" s="153">
        <f>+'Other Taxes'!O89</f>
        <v>0.71</v>
      </c>
      <c r="AF72" s="154">
        <f>+'Other Taxes'!P89</f>
        <v>0.25</v>
      </c>
      <c r="AG72" s="155">
        <f>+'Other Taxes'!Q89</f>
        <v>0.52</v>
      </c>
      <c r="AH72" s="148">
        <f>+'Other Taxes'!S89</f>
        <v>0</v>
      </c>
      <c r="AI72" s="157">
        <f>+'Other Taxes'!T89</f>
        <v>0</v>
      </c>
      <c r="AJ72" s="296">
        <f t="shared" si="1"/>
        <v>1.6592</v>
      </c>
    </row>
    <row r="73" spans="1:36" x14ac:dyDescent="0.2">
      <c r="A73" s="73" t="s">
        <v>178</v>
      </c>
      <c r="B73" s="75" t="s">
        <v>179</v>
      </c>
      <c r="C73" s="76">
        <f>+'Combined Rate'!E90</f>
        <v>4.8500000000000001E-2</v>
      </c>
      <c r="D73" s="300">
        <v>1.7500000000000002E-2</v>
      </c>
      <c r="E73" s="78">
        <f>+'Combined Rate'!G90</f>
        <v>0.01</v>
      </c>
      <c r="F73" s="78">
        <f>+'Combined Rate'!H90</f>
        <v>2.5000000000000001E-3</v>
      </c>
      <c r="G73" s="78">
        <f>+'Combined Rate'!I90</f>
        <v>0</v>
      </c>
      <c r="H73" s="78">
        <f>+'Combined Rate'!J90</f>
        <v>0</v>
      </c>
      <c r="I73" s="78">
        <f>+'Combined Rate'!K90</f>
        <v>0</v>
      </c>
      <c r="J73" s="78">
        <f>+'Combined Rate'!L90</f>
        <v>0</v>
      </c>
      <c r="K73" s="78">
        <f>+'Combined Rate'!M90</f>
        <v>0</v>
      </c>
      <c r="L73" s="78">
        <f>+'Combined Rate'!N90</f>
        <v>0</v>
      </c>
      <c r="M73" s="78">
        <f>+'Combined Rate'!O90</f>
        <v>2.5000000000000001E-3</v>
      </c>
      <c r="N73" s="78">
        <f>+'Combined Rate'!P90</f>
        <v>0</v>
      </c>
      <c r="O73" s="78">
        <f>+'Combined Rate'!Q90</f>
        <v>0</v>
      </c>
      <c r="P73" s="78">
        <f>+'Combined Rate'!R90</f>
        <v>0</v>
      </c>
      <c r="Q73" s="78">
        <f>+'Combined Rate'!S90</f>
        <v>0</v>
      </c>
      <c r="R73" s="78">
        <f>+'Combined Rate'!T90</f>
        <v>0</v>
      </c>
      <c r="S73" s="78">
        <f>+'Combined Rate'!U90</f>
        <v>0</v>
      </c>
      <c r="T73" s="78">
        <f>+'Combined Rate'!V90</f>
        <v>0</v>
      </c>
      <c r="U73" s="78">
        <f>+'Combined Rate'!W90</f>
        <v>0</v>
      </c>
      <c r="V73" s="160">
        <f>+'Other Taxes'!D90</f>
        <v>0.03</v>
      </c>
      <c r="W73" s="161">
        <f>+'Other Taxes'!E90</f>
        <v>3.2000000000000002E-3</v>
      </c>
      <c r="X73" s="148">
        <f>+'Other Taxes'!F90</f>
        <v>0</v>
      </c>
      <c r="Y73" s="148">
        <f>+'Other Taxes'!G90</f>
        <v>0</v>
      </c>
      <c r="Z73" s="78">
        <f>+'Other Taxes'!H90</f>
        <v>0</v>
      </c>
      <c r="AA73" s="162">
        <f>+'Other Taxes'!J90</f>
        <v>2.5000000000000001E-2</v>
      </c>
      <c r="AB73" s="147">
        <f>+'Other Taxes'!K90</f>
        <v>0.03</v>
      </c>
      <c r="AC73" s="150">
        <f>+'Other Taxes'!L90</f>
        <v>0</v>
      </c>
      <c r="AD73" s="152">
        <f>+'Other Taxes'!N90</f>
        <v>0.01</v>
      </c>
      <c r="AE73" s="153">
        <f>+'Other Taxes'!O90</f>
        <v>0.71</v>
      </c>
      <c r="AF73" s="154">
        <f>+'Other Taxes'!P90</f>
        <v>0.25</v>
      </c>
      <c r="AG73" s="155">
        <f>+'Other Taxes'!Q90</f>
        <v>0.52</v>
      </c>
      <c r="AH73" s="148">
        <f>+'Other Taxes'!S90</f>
        <v>0</v>
      </c>
      <c r="AI73" s="157">
        <f>+'Other Taxes'!T90</f>
        <v>0</v>
      </c>
      <c r="AJ73" s="296">
        <f t="shared" si="1"/>
        <v>1.6592</v>
      </c>
    </row>
    <row r="74" spans="1:36" x14ac:dyDescent="0.2">
      <c r="A74" s="73" t="s">
        <v>180</v>
      </c>
      <c r="B74" s="75" t="s">
        <v>181</v>
      </c>
      <c r="C74" s="76">
        <f>+'Combined Rate'!E91</f>
        <v>4.8500000000000001E-2</v>
      </c>
      <c r="D74" s="300">
        <v>1.7500000000000002E-2</v>
      </c>
      <c r="E74" s="78">
        <f>+'Combined Rate'!G91</f>
        <v>0.01</v>
      </c>
      <c r="F74" s="78">
        <f>+'Combined Rate'!H91</f>
        <v>2.5000000000000001E-3</v>
      </c>
      <c r="G74" s="78">
        <f>+'Combined Rate'!I91</f>
        <v>0</v>
      </c>
      <c r="H74" s="78">
        <f>+'Combined Rate'!J91</f>
        <v>0</v>
      </c>
      <c r="I74" s="78">
        <f>+'Combined Rate'!K91</f>
        <v>0</v>
      </c>
      <c r="J74" s="78">
        <f>+'Combined Rate'!L91</f>
        <v>0</v>
      </c>
      <c r="K74" s="78">
        <f>+'Combined Rate'!M91</f>
        <v>0</v>
      </c>
      <c r="L74" s="78">
        <f>+'Combined Rate'!N91</f>
        <v>0</v>
      </c>
      <c r="M74" s="78">
        <f>+'Combined Rate'!O91</f>
        <v>2.5000000000000001E-3</v>
      </c>
      <c r="N74" s="78">
        <f>+'Combined Rate'!P91</f>
        <v>0</v>
      </c>
      <c r="O74" s="78">
        <f>+'Combined Rate'!Q91</f>
        <v>0</v>
      </c>
      <c r="P74" s="78">
        <f>+'Combined Rate'!R91</f>
        <v>0</v>
      </c>
      <c r="Q74" s="78">
        <f>+'Combined Rate'!S91</f>
        <v>1E-3</v>
      </c>
      <c r="R74" s="78">
        <f>+'Combined Rate'!T91</f>
        <v>0</v>
      </c>
      <c r="S74" s="78">
        <f>+'Combined Rate'!U91</f>
        <v>0</v>
      </c>
      <c r="T74" s="78">
        <f>+'Combined Rate'!V91</f>
        <v>0</v>
      </c>
      <c r="U74" s="78">
        <f>+'Combined Rate'!W91</f>
        <v>0</v>
      </c>
      <c r="V74" s="160">
        <f>+'Other Taxes'!D91</f>
        <v>0.03</v>
      </c>
      <c r="W74" s="161">
        <f>+'Other Taxes'!E91</f>
        <v>3.2000000000000002E-3</v>
      </c>
      <c r="X74" s="148">
        <f>+'Other Taxes'!F91</f>
        <v>0</v>
      </c>
      <c r="Y74" s="148">
        <f>+'Other Taxes'!G91</f>
        <v>0</v>
      </c>
      <c r="Z74" s="78">
        <f>+'Other Taxes'!H91</f>
        <v>0</v>
      </c>
      <c r="AA74" s="162">
        <f>+'Other Taxes'!J91</f>
        <v>2.5000000000000001E-2</v>
      </c>
      <c r="AB74" s="147">
        <f>+'Other Taxes'!K91</f>
        <v>0.03</v>
      </c>
      <c r="AC74" s="150">
        <f>+'Other Taxes'!L91</f>
        <v>0</v>
      </c>
      <c r="AD74" s="152">
        <f>+'Other Taxes'!N91</f>
        <v>0.01</v>
      </c>
      <c r="AE74" s="153">
        <f>+'Other Taxes'!O91</f>
        <v>0.71</v>
      </c>
      <c r="AF74" s="154">
        <f>+'Other Taxes'!P91</f>
        <v>0.25</v>
      </c>
      <c r="AG74" s="155">
        <f>+'Other Taxes'!Q91</f>
        <v>0.52</v>
      </c>
      <c r="AH74" s="148">
        <f>+'Other Taxes'!S91</f>
        <v>3.5000000000000003E-2</v>
      </c>
      <c r="AI74" s="157">
        <f>+'Other Taxes'!T91</f>
        <v>0.06</v>
      </c>
      <c r="AJ74" s="296">
        <f t="shared" si="1"/>
        <v>1.7552000000000001</v>
      </c>
    </row>
    <row r="75" spans="1:36" x14ac:dyDescent="0.2">
      <c r="A75" s="73" t="s">
        <v>182</v>
      </c>
      <c r="B75" s="75" t="s">
        <v>183</v>
      </c>
      <c r="C75" s="76">
        <f>+'Combined Rate'!E92</f>
        <v>4.8500000000000001E-2</v>
      </c>
      <c r="D75" s="300">
        <v>1.7500000000000002E-2</v>
      </c>
      <c r="E75" s="78">
        <f>+'Combined Rate'!G92</f>
        <v>0.01</v>
      </c>
      <c r="F75" s="78">
        <f>+'Combined Rate'!H92</f>
        <v>2.5000000000000001E-3</v>
      </c>
      <c r="G75" s="78">
        <f>+'Combined Rate'!I92</f>
        <v>0</v>
      </c>
      <c r="H75" s="78">
        <f>+'Combined Rate'!J92</f>
        <v>0</v>
      </c>
      <c r="I75" s="78">
        <f>+'Combined Rate'!K92</f>
        <v>0</v>
      </c>
      <c r="J75" s="78">
        <f>+'Combined Rate'!L92</f>
        <v>0</v>
      </c>
      <c r="K75" s="78">
        <f>+'Combined Rate'!M92</f>
        <v>0</v>
      </c>
      <c r="L75" s="78">
        <f>+'Combined Rate'!N92</f>
        <v>0</v>
      </c>
      <c r="M75" s="78">
        <f>+'Combined Rate'!O92</f>
        <v>2.5000000000000001E-3</v>
      </c>
      <c r="N75" s="78">
        <f>+'Combined Rate'!P92</f>
        <v>0</v>
      </c>
      <c r="O75" s="78">
        <f>+'Combined Rate'!Q92</f>
        <v>0</v>
      </c>
      <c r="P75" s="78">
        <f>+'Combined Rate'!R92</f>
        <v>0</v>
      </c>
      <c r="Q75" s="78">
        <f>+'Combined Rate'!S92</f>
        <v>0</v>
      </c>
      <c r="R75" s="78">
        <f>+'Combined Rate'!T92</f>
        <v>0</v>
      </c>
      <c r="S75" s="78">
        <f>+'Combined Rate'!U92</f>
        <v>0</v>
      </c>
      <c r="T75" s="78">
        <f>+'Combined Rate'!V92</f>
        <v>0</v>
      </c>
      <c r="U75" s="78">
        <f>+'Combined Rate'!W92</f>
        <v>0</v>
      </c>
      <c r="V75" s="160">
        <f>+'Other Taxes'!D92</f>
        <v>0.03</v>
      </c>
      <c r="W75" s="161">
        <f>+'Other Taxes'!E92</f>
        <v>3.2000000000000002E-3</v>
      </c>
      <c r="X75" s="148">
        <f>+'Other Taxes'!F92</f>
        <v>0</v>
      </c>
      <c r="Y75" s="148">
        <f>+'Other Taxes'!G92</f>
        <v>0</v>
      </c>
      <c r="Z75" s="78">
        <f>+'Other Taxes'!H92</f>
        <v>0</v>
      </c>
      <c r="AA75" s="162">
        <f>+'Other Taxes'!J92</f>
        <v>2.5000000000000001E-2</v>
      </c>
      <c r="AB75" s="147">
        <f>+'Other Taxes'!K92</f>
        <v>0.03</v>
      </c>
      <c r="AC75" s="150">
        <f>+'Other Taxes'!L92</f>
        <v>0</v>
      </c>
      <c r="AD75" s="152">
        <f>+'Other Taxes'!N92</f>
        <v>0.01</v>
      </c>
      <c r="AE75" s="153">
        <f>+'Other Taxes'!O92</f>
        <v>0.71</v>
      </c>
      <c r="AF75" s="154">
        <f>+'Other Taxes'!P92</f>
        <v>0.25</v>
      </c>
      <c r="AG75" s="155">
        <f>+'Other Taxes'!Q92</f>
        <v>0.52</v>
      </c>
      <c r="AH75" s="148">
        <f>+'Other Taxes'!S92</f>
        <v>3.5000000000000003E-2</v>
      </c>
      <c r="AI75" s="157">
        <f>+'Other Taxes'!T92</f>
        <v>0.05</v>
      </c>
      <c r="AJ75" s="296">
        <f t="shared" si="1"/>
        <v>1.7442</v>
      </c>
    </row>
    <row r="76" spans="1:36" x14ac:dyDescent="0.2">
      <c r="A76" s="73" t="s">
        <v>184</v>
      </c>
      <c r="B76" s="75" t="s">
        <v>185</v>
      </c>
      <c r="C76" s="76">
        <f>+'Combined Rate'!E93</f>
        <v>4.8500000000000001E-2</v>
      </c>
      <c r="D76" s="300">
        <v>1.7500000000000002E-2</v>
      </c>
      <c r="E76" s="78">
        <f>+'Combined Rate'!G93</f>
        <v>0.01</v>
      </c>
      <c r="F76" s="78">
        <f>+'Combined Rate'!H93</f>
        <v>2.5000000000000001E-3</v>
      </c>
      <c r="G76" s="78">
        <f>+'Combined Rate'!I93</f>
        <v>0</v>
      </c>
      <c r="H76" s="78">
        <f>+'Combined Rate'!J93</f>
        <v>0</v>
      </c>
      <c r="I76" s="78">
        <f>+'Combined Rate'!K93</f>
        <v>0</v>
      </c>
      <c r="J76" s="78">
        <f>+'Combined Rate'!L93</f>
        <v>0</v>
      </c>
      <c r="K76" s="78">
        <f>+'Combined Rate'!M93</f>
        <v>3.0000000000000001E-3</v>
      </c>
      <c r="L76" s="78">
        <f>+'Combined Rate'!N93</f>
        <v>0</v>
      </c>
      <c r="M76" s="78">
        <f>+'Combined Rate'!O93</f>
        <v>2.5000000000000001E-3</v>
      </c>
      <c r="N76" s="78">
        <f>+'Combined Rate'!P93</f>
        <v>0</v>
      </c>
      <c r="O76" s="78">
        <f>+'Combined Rate'!Q93</f>
        <v>0</v>
      </c>
      <c r="P76" s="78">
        <f>+'Combined Rate'!R93</f>
        <v>0</v>
      </c>
      <c r="Q76" s="78">
        <f>+'Combined Rate'!S93</f>
        <v>1E-3</v>
      </c>
      <c r="R76" s="78">
        <f>+'Combined Rate'!T93</f>
        <v>0</v>
      </c>
      <c r="S76" s="78">
        <f>+'Combined Rate'!U93</f>
        <v>0</v>
      </c>
      <c r="T76" s="78">
        <f>+'Combined Rate'!V93</f>
        <v>0</v>
      </c>
      <c r="U76" s="78">
        <f>+'Combined Rate'!W93</f>
        <v>0</v>
      </c>
      <c r="V76" s="160">
        <f>+'Other Taxes'!D93</f>
        <v>0.03</v>
      </c>
      <c r="W76" s="161">
        <f>+'Other Taxes'!E93</f>
        <v>3.2000000000000002E-3</v>
      </c>
      <c r="X76" s="148">
        <f>+'Other Taxes'!F93</f>
        <v>0.01</v>
      </c>
      <c r="Y76" s="169">
        <f>+'Other Taxes'!G93</f>
        <v>5.0000000000000001E-3</v>
      </c>
      <c r="Z76" s="78">
        <f>+'Other Taxes'!H93</f>
        <v>0</v>
      </c>
      <c r="AA76" s="162">
        <f>+'Other Taxes'!J93</f>
        <v>2.5000000000000001E-2</v>
      </c>
      <c r="AB76" s="147">
        <f>+'Other Taxes'!K93</f>
        <v>0.03</v>
      </c>
      <c r="AC76" s="150">
        <f>+'Other Taxes'!L93</f>
        <v>0</v>
      </c>
      <c r="AD76" s="152">
        <f>+'Other Taxes'!N93</f>
        <v>0.01</v>
      </c>
      <c r="AE76" s="153">
        <f>+'Other Taxes'!O93</f>
        <v>0.71</v>
      </c>
      <c r="AF76" s="154">
        <f>+'Other Taxes'!P93</f>
        <v>0.25</v>
      </c>
      <c r="AG76" s="155">
        <f>+'Other Taxes'!Q93</f>
        <v>0.52</v>
      </c>
      <c r="AH76" s="148">
        <f>+'Other Taxes'!S93</f>
        <v>3.5000000000000003E-2</v>
      </c>
      <c r="AI76" s="157">
        <f>+'Other Taxes'!T93</f>
        <v>0.06</v>
      </c>
      <c r="AJ76" s="296">
        <f t="shared" si="1"/>
        <v>1.7731999999999999</v>
      </c>
    </row>
    <row r="77" spans="1:36" x14ac:dyDescent="0.2">
      <c r="A77" s="73" t="s">
        <v>186</v>
      </c>
      <c r="B77" s="75" t="s">
        <v>187</v>
      </c>
      <c r="C77" s="76">
        <f>+'Combined Rate'!E94</f>
        <v>4.8500000000000001E-2</v>
      </c>
      <c r="D77" s="300">
        <v>1.7500000000000002E-2</v>
      </c>
      <c r="E77" s="78">
        <f>+'Combined Rate'!G94</f>
        <v>0.01</v>
      </c>
      <c r="F77" s="78">
        <f>+'Combined Rate'!H94</f>
        <v>2.5000000000000001E-3</v>
      </c>
      <c r="G77" s="78">
        <f>+'Combined Rate'!I94</f>
        <v>0</v>
      </c>
      <c r="H77" s="78">
        <f>+'Combined Rate'!J94</f>
        <v>0</v>
      </c>
      <c r="I77" s="78">
        <f>+'Combined Rate'!K94</f>
        <v>0</v>
      </c>
      <c r="J77" s="78">
        <f>+'Combined Rate'!L94</f>
        <v>0</v>
      </c>
      <c r="K77" s="78">
        <f>+'Combined Rate'!M94</f>
        <v>0</v>
      </c>
      <c r="L77" s="78">
        <f>+'Combined Rate'!N94</f>
        <v>0</v>
      </c>
      <c r="M77" s="78">
        <f>+'Combined Rate'!O94</f>
        <v>2.5000000000000001E-3</v>
      </c>
      <c r="N77" s="78">
        <f>+'Combined Rate'!P94</f>
        <v>0</v>
      </c>
      <c r="O77" s="78">
        <f>+'Combined Rate'!Q94</f>
        <v>0</v>
      </c>
      <c r="P77" s="78">
        <f>+'Combined Rate'!R94</f>
        <v>0</v>
      </c>
      <c r="Q77" s="78">
        <f>+'Combined Rate'!S94</f>
        <v>0</v>
      </c>
      <c r="R77" s="78">
        <f>+'Combined Rate'!T94</f>
        <v>0</v>
      </c>
      <c r="S77" s="78">
        <f>+'Combined Rate'!U94</f>
        <v>0</v>
      </c>
      <c r="T77" s="78">
        <f>+'Combined Rate'!V94</f>
        <v>0</v>
      </c>
      <c r="U77" s="78">
        <f>+'Combined Rate'!W94</f>
        <v>0</v>
      </c>
      <c r="V77" s="160">
        <f>+'Other Taxes'!D94</f>
        <v>0.03</v>
      </c>
      <c r="W77" s="161">
        <f>+'Other Taxes'!E94</f>
        <v>3.2000000000000002E-3</v>
      </c>
      <c r="X77" s="148">
        <f>+'Other Taxes'!F94</f>
        <v>0</v>
      </c>
      <c r="Y77" s="148">
        <f>+'Other Taxes'!G94</f>
        <v>0</v>
      </c>
      <c r="Z77" s="78">
        <f>+'Other Taxes'!H94</f>
        <v>0</v>
      </c>
      <c r="AA77" s="162">
        <f>+'Other Taxes'!J94</f>
        <v>2.5000000000000001E-2</v>
      </c>
      <c r="AB77" s="147">
        <f>+'Other Taxes'!K94</f>
        <v>0.03</v>
      </c>
      <c r="AC77" s="150">
        <f>+'Other Taxes'!L94</f>
        <v>0</v>
      </c>
      <c r="AD77" s="152">
        <f>+'Other Taxes'!N94</f>
        <v>0.01</v>
      </c>
      <c r="AE77" s="153">
        <f>+'Other Taxes'!O94</f>
        <v>0.71</v>
      </c>
      <c r="AF77" s="154">
        <f>+'Other Taxes'!P94</f>
        <v>0.25</v>
      </c>
      <c r="AG77" s="155">
        <f>+'Other Taxes'!Q94</f>
        <v>0.52</v>
      </c>
      <c r="AH77" s="148">
        <f>+'Other Taxes'!S94</f>
        <v>0</v>
      </c>
      <c r="AI77" s="157">
        <f>+'Other Taxes'!T94</f>
        <v>0</v>
      </c>
      <c r="AJ77" s="296">
        <f t="shared" si="1"/>
        <v>1.6592</v>
      </c>
    </row>
    <row r="78" spans="1:36" x14ac:dyDescent="0.2">
      <c r="A78" s="73" t="s">
        <v>188</v>
      </c>
      <c r="B78" s="75" t="s">
        <v>189</v>
      </c>
      <c r="C78" s="76">
        <f>+'Combined Rate'!E96</f>
        <v>4.8500000000000001E-2</v>
      </c>
      <c r="D78" s="300">
        <v>1.7500000000000002E-2</v>
      </c>
      <c r="E78" s="78">
        <f>+'Combined Rate'!G96</f>
        <v>0.01</v>
      </c>
      <c r="F78" s="78">
        <f>+'Combined Rate'!H96</f>
        <v>2.5000000000000001E-3</v>
      </c>
      <c r="G78" s="78">
        <f>+'Combined Rate'!I96</f>
        <v>0</v>
      </c>
      <c r="H78" s="78">
        <f>+'Combined Rate'!J96</f>
        <v>0</v>
      </c>
      <c r="I78" s="78">
        <f>+'Combined Rate'!K96</f>
        <v>0</v>
      </c>
      <c r="J78" s="78">
        <f>+'Combined Rate'!L96</f>
        <v>0</v>
      </c>
      <c r="K78" s="78">
        <f>+'Combined Rate'!M96</f>
        <v>0</v>
      </c>
      <c r="L78" s="78">
        <f>+'Combined Rate'!N96</f>
        <v>0</v>
      </c>
      <c r="M78" s="78">
        <f>+'Combined Rate'!O96</f>
        <v>2.5000000000000001E-3</v>
      </c>
      <c r="N78" s="78">
        <f>+'Combined Rate'!P96</f>
        <v>0</v>
      </c>
      <c r="O78" s="78">
        <f>+'Combined Rate'!Q96</f>
        <v>0</v>
      </c>
      <c r="P78" s="78">
        <f>+'Combined Rate'!R96</f>
        <v>0</v>
      </c>
      <c r="Q78" s="78">
        <f>+'Combined Rate'!S96</f>
        <v>0</v>
      </c>
      <c r="R78" s="78">
        <f>+'Combined Rate'!T96</f>
        <v>0</v>
      </c>
      <c r="S78" s="78">
        <f>+'Combined Rate'!U96</f>
        <v>0</v>
      </c>
      <c r="T78" s="78">
        <f>+'Combined Rate'!V96</f>
        <v>0</v>
      </c>
      <c r="U78" s="78">
        <f>+'Combined Rate'!W96</f>
        <v>0</v>
      </c>
      <c r="V78" s="160">
        <f>+'Other Taxes'!D96</f>
        <v>4.2500000000000003E-2</v>
      </c>
      <c r="W78" s="167">
        <f>+'Other Taxes'!E96</f>
        <v>3.2000000000000002E-3</v>
      </c>
      <c r="X78" s="148">
        <f>+'Other Taxes'!F96</f>
        <v>0</v>
      </c>
      <c r="Y78" s="148">
        <f>+'Other Taxes'!G96</f>
        <v>0</v>
      </c>
      <c r="Z78" s="78">
        <f>+'Other Taxes'!H96</f>
        <v>0</v>
      </c>
      <c r="AA78" s="162">
        <f>+'Other Taxes'!J96</f>
        <v>2.5000000000000001E-2</v>
      </c>
      <c r="AB78" s="147">
        <f>+'Other Taxes'!K96</f>
        <v>0</v>
      </c>
      <c r="AC78" s="148">
        <f>+'Other Taxes'!L96</f>
        <v>0</v>
      </c>
      <c r="AD78" s="152">
        <f>+'Other Taxes'!N96</f>
        <v>0.01</v>
      </c>
      <c r="AE78" s="153">
        <f>+'Other Taxes'!O96</f>
        <v>0.71</v>
      </c>
      <c r="AF78" s="154">
        <f>+'Other Taxes'!P96</f>
        <v>0.25</v>
      </c>
      <c r="AG78" s="155">
        <f>+'Other Taxes'!Q96</f>
        <v>0.52</v>
      </c>
      <c r="AH78" s="148">
        <f>+'Other Taxes'!S96</f>
        <v>0</v>
      </c>
      <c r="AI78" s="157">
        <f>+'Other Taxes'!T96</f>
        <v>0</v>
      </c>
      <c r="AJ78" s="296">
        <f t="shared" si="1"/>
        <v>1.6416999999999999</v>
      </c>
    </row>
    <row r="79" spans="1:36" x14ac:dyDescent="0.2">
      <c r="A79" s="73" t="s">
        <v>190</v>
      </c>
      <c r="B79" s="75" t="s">
        <v>191</v>
      </c>
      <c r="C79" s="76">
        <f>+'Combined Rate'!E97</f>
        <v>4.8500000000000001E-2</v>
      </c>
      <c r="D79" s="300">
        <v>1.7500000000000002E-2</v>
      </c>
      <c r="E79" s="78">
        <f>+'Combined Rate'!G97</f>
        <v>0.01</v>
      </c>
      <c r="F79" s="78">
        <f>+'Combined Rate'!H97</f>
        <v>2.5000000000000001E-3</v>
      </c>
      <c r="G79" s="78">
        <f>+'Combined Rate'!I97</f>
        <v>0</v>
      </c>
      <c r="H79" s="78">
        <f>+'Combined Rate'!J97</f>
        <v>0</v>
      </c>
      <c r="I79" s="78">
        <f>+'Combined Rate'!K97</f>
        <v>0</v>
      </c>
      <c r="J79" s="78">
        <f>+'Combined Rate'!L97</f>
        <v>0</v>
      </c>
      <c r="K79" s="78">
        <f>+'Combined Rate'!M97</f>
        <v>0</v>
      </c>
      <c r="L79" s="78">
        <f>+'Combined Rate'!N97</f>
        <v>0</v>
      </c>
      <c r="M79" s="78">
        <f>+'Combined Rate'!O97</f>
        <v>2.5000000000000001E-3</v>
      </c>
      <c r="N79" s="78">
        <f>+'Combined Rate'!P97</f>
        <v>0</v>
      </c>
      <c r="O79" s="78">
        <f>+'Combined Rate'!Q97</f>
        <v>0</v>
      </c>
      <c r="P79" s="78">
        <f>+'Combined Rate'!R97</f>
        <v>0</v>
      </c>
      <c r="Q79" s="78">
        <f>+'Combined Rate'!S97</f>
        <v>0</v>
      </c>
      <c r="R79" s="78">
        <f>+'Combined Rate'!T97</f>
        <v>0</v>
      </c>
      <c r="S79" s="78">
        <f>+'Combined Rate'!U97</f>
        <v>0</v>
      </c>
      <c r="T79" s="78">
        <f>+'Combined Rate'!V97</f>
        <v>0</v>
      </c>
      <c r="U79" s="78">
        <f>+'Combined Rate'!W97</f>
        <v>0</v>
      </c>
      <c r="V79" s="160">
        <f>+'Other Taxes'!D97</f>
        <v>4.2500000000000003E-2</v>
      </c>
      <c r="W79" s="161">
        <f>+'Other Taxes'!E97</f>
        <v>3.2000000000000002E-3</v>
      </c>
      <c r="X79" s="148">
        <f>+'Other Taxes'!F97</f>
        <v>0.01</v>
      </c>
      <c r="Y79" s="148">
        <f>+'Other Taxes'!G97</f>
        <v>0</v>
      </c>
      <c r="Z79" s="78">
        <f>+'Other Taxes'!H97</f>
        <v>0</v>
      </c>
      <c r="AA79" s="162">
        <f>+'Other Taxes'!J97</f>
        <v>2.5000000000000001E-2</v>
      </c>
      <c r="AB79" s="147">
        <f>+'Other Taxes'!K97</f>
        <v>0</v>
      </c>
      <c r="AC79" s="148">
        <f>+'Other Taxes'!L97</f>
        <v>0</v>
      </c>
      <c r="AD79" s="152">
        <f>+'Other Taxes'!N97</f>
        <v>0.01</v>
      </c>
      <c r="AE79" s="153">
        <f>+'Other Taxes'!O97</f>
        <v>0.71</v>
      </c>
      <c r="AF79" s="154">
        <f>+'Other Taxes'!P97</f>
        <v>0.25</v>
      </c>
      <c r="AG79" s="155">
        <f>+'Other Taxes'!Q97</f>
        <v>0.52</v>
      </c>
      <c r="AH79" s="148">
        <f>+'Other Taxes'!S97</f>
        <v>3.5000000000000003E-2</v>
      </c>
      <c r="AI79" s="157">
        <f>+'Other Taxes'!T97</f>
        <v>0.03</v>
      </c>
      <c r="AJ79" s="296">
        <f t="shared" si="1"/>
        <v>1.7166999999999999</v>
      </c>
    </row>
    <row r="80" spans="1:36" x14ac:dyDescent="0.2">
      <c r="A80" s="73" t="s">
        <v>192</v>
      </c>
      <c r="B80" s="75" t="s">
        <v>193</v>
      </c>
      <c r="C80" s="76">
        <f>+'Combined Rate'!E98</f>
        <v>4.8500000000000001E-2</v>
      </c>
      <c r="D80" s="300">
        <v>1.7500000000000002E-2</v>
      </c>
      <c r="E80" s="78">
        <f>+'Combined Rate'!G98</f>
        <v>0.01</v>
      </c>
      <c r="F80" s="78">
        <f>+'Combined Rate'!H98</f>
        <v>2.5000000000000001E-3</v>
      </c>
      <c r="G80" s="78">
        <f>+'Combined Rate'!I98</f>
        <v>0</v>
      </c>
      <c r="H80" s="78">
        <f>+'Combined Rate'!J98</f>
        <v>0</v>
      </c>
      <c r="I80" s="78">
        <f>+'Combined Rate'!K98</f>
        <v>0</v>
      </c>
      <c r="J80" s="78">
        <f>+'Combined Rate'!L98</f>
        <v>0</v>
      </c>
      <c r="K80" s="78">
        <f>+'Combined Rate'!M98</f>
        <v>0</v>
      </c>
      <c r="L80" s="78">
        <f>+'Combined Rate'!N98</f>
        <v>0</v>
      </c>
      <c r="M80" s="78">
        <f>+'Combined Rate'!O98</f>
        <v>2.5000000000000001E-3</v>
      </c>
      <c r="N80" s="78">
        <f>+'Combined Rate'!P98</f>
        <v>0</v>
      </c>
      <c r="O80" s="78">
        <f>+'Combined Rate'!Q98</f>
        <v>0</v>
      </c>
      <c r="P80" s="78">
        <f>+'Combined Rate'!R98</f>
        <v>0</v>
      </c>
      <c r="Q80" s="78">
        <f>+'Combined Rate'!S98</f>
        <v>0</v>
      </c>
      <c r="R80" s="78">
        <f>+'Combined Rate'!T98</f>
        <v>0</v>
      </c>
      <c r="S80" s="78">
        <f>+'Combined Rate'!U98</f>
        <v>0</v>
      </c>
      <c r="T80" s="78">
        <f>+'Combined Rate'!V98</f>
        <v>0</v>
      </c>
      <c r="U80" s="78">
        <f>+'Combined Rate'!W98</f>
        <v>0</v>
      </c>
      <c r="V80" s="160">
        <f>+'Other Taxes'!D98</f>
        <v>4.2500000000000003E-2</v>
      </c>
      <c r="W80" s="161">
        <f>+'Other Taxes'!E98</f>
        <v>3.2000000000000002E-3</v>
      </c>
      <c r="X80" s="148">
        <f>+'Other Taxes'!F98</f>
        <v>0</v>
      </c>
      <c r="Y80" s="148">
        <f>+'Other Taxes'!G98</f>
        <v>0</v>
      </c>
      <c r="Z80" s="78">
        <f>+'Other Taxes'!H98</f>
        <v>0</v>
      </c>
      <c r="AA80" s="162">
        <f>+'Other Taxes'!J98</f>
        <v>2.5000000000000001E-2</v>
      </c>
      <c r="AB80" s="147">
        <f>+'Other Taxes'!K98</f>
        <v>0</v>
      </c>
      <c r="AC80" s="148">
        <f>+'Other Taxes'!L98</f>
        <v>0</v>
      </c>
      <c r="AD80" s="152">
        <f>+'Other Taxes'!N98</f>
        <v>0.01</v>
      </c>
      <c r="AE80" s="153">
        <f>+'Other Taxes'!O98</f>
        <v>0.71</v>
      </c>
      <c r="AF80" s="154">
        <f>+'Other Taxes'!P98</f>
        <v>0.25</v>
      </c>
      <c r="AG80" s="155">
        <f>+'Other Taxes'!Q98</f>
        <v>0.52</v>
      </c>
      <c r="AH80" s="148">
        <f>+'Other Taxes'!S98</f>
        <v>0</v>
      </c>
      <c r="AI80" s="157">
        <f>+'Other Taxes'!T98</f>
        <v>0</v>
      </c>
      <c r="AJ80" s="296">
        <f t="shared" si="1"/>
        <v>1.6416999999999999</v>
      </c>
    </row>
    <row r="81" spans="1:36" x14ac:dyDescent="0.2">
      <c r="A81" s="73" t="s">
        <v>194</v>
      </c>
      <c r="B81" s="75" t="s">
        <v>195</v>
      </c>
      <c r="C81" s="76">
        <f>+'Combined Rate'!E99</f>
        <v>4.8500000000000001E-2</v>
      </c>
      <c r="D81" s="300">
        <v>1.7500000000000002E-2</v>
      </c>
      <c r="E81" s="78">
        <f>+'Combined Rate'!G99</f>
        <v>0.01</v>
      </c>
      <c r="F81" s="78">
        <f>+'Combined Rate'!H99</f>
        <v>2.5000000000000001E-3</v>
      </c>
      <c r="G81" s="78">
        <f>+'Combined Rate'!I99</f>
        <v>0</v>
      </c>
      <c r="H81" s="78">
        <f>+'Combined Rate'!J99</f>
        <v>0</v>
      </c>
      <c r="I81" s="78">
        <f>+'Combined Rate'!K99</f>
        <v>0</v>
      </c>
      <c r="J81" s="78">
        <f>+'Combined Rate'!L99</f>
        <v>0</v>
      </c>
      <c r="K81" s="78">
        <f>+'Combined Rate'!M99</f>
        <v>0</v>
      </c>
      <c r="L81" s="78">
        <f>+'Combined Rate'!N99</f>
        <v>0</v>
      </c>
      <c r="M81" s="78">
        <f>+'Combined Rate'!O99</f>
        <v>2.5000000000000001E-3</v>
      </c>
      <c r="N81" s="78">
        <f>+'Combined Rate'!P99</f>
        <v>0</v>
      </c>
      <c r="O81" s="78">
        <f>+'Combined Rate'!Q99</f>
        <v>0</v>
      </c>
      <c r="P81" s="78">
        <f>+'Combined Rate'!R99</f>
        <v>0</v>
      </c>
      <c r="Q81" s="78">
        <f>+'Combined Rate'!S99</f>
        <v>0</v>
      </c>
      <c r="R81" s="78">
        <f>+'Combined Rate'!T99</f>
        <v>0</v>
      </c>
      <c r="S81" s="78">
        <f>+'Combined Rate'!U99</f>
        <v>0</v>
      </c>
      <c r="T81" s="78">
        <f>+'Combined Rate'!V99</f>
        <v>0</v>
      </c>
      <c r="U81" s="78">
        <f>+'Combined Rate'!W99</f>
        <v>0</v>
      </c>
      <c r="V81" s="160">
        <f>+'Other Taxes'!D99</f>
        <v>4.2500000000000003E-2</v>
      </c>
      <c r="W81" s="161">
        <f>+'Other Taxes'!E99</f>
        <v>3.2000000000000002E-3</v>
      </c>
      <c r="X81" s="148">
        <f>+'Other Taxes'!F99</f>
        <v>0</v>
      </c>
      <c r="Y81" s="148">
        <f>+'Other Taxes'!G99</f>
        <v>0</v>
      </c>
      <c r="Z81" s="78">
        <f>+'Other Taxes'!H99</f>
        <v>0</v>
      </c>
      <c r="AA81" s="162">
        <f>+'Other Taxes'!J99</f>
        <v>2.5000000000000001E-2</v>
      </c>
      <c r="AB81" s="147">
        <f>+'Other Taxes'!K99</f>
        <v>0</v>
      </c>
      <c r="AC81" s="148">
        <f>+'Other Taxes'!L99</f>
        <v>0</v>
      </c>
      <c r="AD81" s="152">
        <f>+'Other Taxes'!N99</f>
        <v>0.01</v>
      </c>
      <c r="AE81" s="153">
        <f>+'Other Taxes'!O99</f>
        <v>0.71</v>
      </c>
      <c r="AF81" s="154">
        <f>+'Other Taxes'!P99</f>
        <v>0.25</v>
      </c>
      <c r="AG81" s="155">
        <f>+'Other Taxes'!Q99</f>
        <v>0.52</v>
      </c>
      <c r="AH81" s="148">
        <f>+'Other Taxes'!S99</f>
        <v>0</v>
      </c>
      <c r="AI81" s="157">
        <f>+'Other Taxes'!T99</f>
        <v>0.06</v>
      </c>
      <c r="AJ81" s="296">
        <f t="shared" si="1"/>
        <v>1.7017</v>
      </c>
    </row>
    <row r="82" spans="1:36" x14ac:dyDescent="0.2">
      <c r="A82" s="73" t="s">
        <v>196</v>
      </c>
      <c r="B82" s="75" t="s">
        <v>197</v>
      </c>
      <c r="C82" s="76">
        <f>+'Combined Rate'!E100</f>
        <v>4.8500000000000001E-2</v>
      </c>
      <c r="D82" s="300">
        <v>1.7500000000000002E-2</v>
      </c>
      <c r="E82" s="78">
        <f>+'Combined Rate'!G100</f>
        <v>0.01</v>
      </c>
      <c r="F82" s="78">
        <f>+'Combined Rate'!H100</f>
        <v>2.5000000000000001E-3</v>
      </c>
      <c r="G82" s="78">
        <f>+'Combined Rate'!I100</f>
        <v>0</v>
      </c>
      <c r="H82" s="78">
        <f>+'Combined Rate'!J100</f>
        <v>0</v>
      </c>
      <c r="I82" s="78">
        <f>+'Combined Rate'!K100</f>
        <v>0</v>
      </c>
      <c r="J82" s="78">
        <f>+'Combined Rate'!L100</f>
        <v>0</v>
      </c>
      <c r="K82" s="78">
        <f>+'Combined Rate'!M100</f>
        <v>0</v>
      </c>
      <c r="L82" s="78">
        <f>+'Combined Rate'!N100</f>
        <v>0</v>
      </c>
      <c r="M82" s="78">
        <f>+'Combined Rate'!O100</f>
        <v>2.5000000000000001E-3</v>
      </c>
      <c r="N82" s="78">
        <f>+'Combined Rate'!P100</f>
        <v>0</v>
      </c>
      <c r="O82" s="78">
        <f>+'Combined Rate'!Q100</f>
        <v>0</v>
      </c>
      <c r="P82" s="78">
        <f>+'Combined Rate'!R100</f>
        <v>0</v>
      </c>
      <c r="Q82" s="78">
        <f>+'Combined Rate'!S100</f>
        <v>0</v>
      </c>
      <c r="R82" s="78">
        <f>+'Combined Rate'!T100</f>
        <v>0</v>
      </c>
      <c r="S82" s="78">
        <f>+'Combined Rate'!U100</f>
        <v>0</v>
      </c>
      <c r="T82" s="78">
        <f>+'Combined Rate'!V100</f>
        <v>0</v>
      </c>
      <c r="U82" s="78">
        <f>+'Combined Rate'!W100</f>
        <v>0</v>
      </c>
      <c r="V82" s="160">
        <f>+'Other Taxes'!D100</f>
        <v>4.2500000000000003E-2</v>
      </c>
      <c r="W82" s="161">
        <f>+'Other Taxes'!E100</f>
        <v>3.2000000000000002E-3</v>
      </c>
      <c r="X82" s="148">
        <f>+'Other Taxes'!F100</f>
        <v>0</v>
      </c>
      <c r="Y82" s="148">
        <f>+'Other Taxes'!G100</f>
        <v>0</v>
      </c>
      <c r="Z82" s="78">
        <f>+'Other Taxes'!H100</f>
        <v>0</v>
      </c>
      <c r="AA82" s="162">
        <f>+'Other Taxes'!J100</f>
        <v>2.5000000000000001E-2</v>
      </c>
      <c r="AB82" s="147">
        <f>+'Other Taxes'!K100</f>
        <v>0</v>
      </c>
      <c r="AC82" s="148">
        <f>+'Other Taxes'!L100</f>
        <v>0</v>
      </c>
      <c r="AD82" s="152">
        <f>+'Other Taxes'!N100</f>
        <v>0.01</v>
      </c>
      <c r="AE82" s="153">
        <f>+'Other Taxes'!O100</f>
        <v>0.71</v>
      </c>
      <c r="AF82" s="154">
        <f>+'Other Taxes'!P100</f>
        <v>0.25</v>
      </c>
      <c r="AG82" s="155">
        <f>+'Other Taxes'!Q100</f>
        <v>0.52</v>
      </c>
      <c r="AH82" s="148">
        <f>+'Other Taxes'!S100</f>
        <v>0</v>
      </c>
      <c r="AI82" s="157">
        <f>+'Other Taxes'!T100</f>
        <v>0.06</v>
      </c>
      <c r="AJ82" s="296">
        <f t="shared" si="1"/>
        <v>1.7017</v>
      </c>
    </row>
    <row r="83" spans="1:36" x14ac:dyDescent="0.2">
      <c r="A83" s="73" t="s">
        <v>198</v>
      </c>
      <c r="B83" s="75" t="s">
        <v>199</v>
      </c>
      <c r="C83" s="76">
        <f>+'Combined Rate'!E101</f>
        <v>4.8500000000000001E-2</v>
      </c>
      <c r="D83" s="300">
        <v>1.7500000000000002E-2</v>
      </c>
      <c r="E83" s="78">
        <f>+'Combined Rate'!G101</f>
        <v>0.01</v>
      </c>
      <c r="F83" s="78">
        <f>+'Combined Rate'!H101</f>
        <v>2.5000000000000001E-3</v>
      </c>
      <c r="G83" s="78">
        <f>+'Combined Rate'!I101</f>
        <v>0</v>
      </c>
      <c r="H83" s="78">
        <f>+'Combined Rate'!J101</f>
        <v>0</v>
      </c>
      <c r="I83" s="78">
        <f>+'Combined Rate'!K101</f>
        <v>0</v>
      </c>
      <c r="J83" s="78">
        <f>+'Combined Rate'!L101</f>
        <v>0</v>
      </c>
      <c r="K83" s="78">
        <f>+'Combined Rate'!M101</f>
        <v>0</v>
      </c>
      <c r="L83" s="78">
        <f>+'Combined Rate'!N101</f>
        <v>0</v>
      </c>
      <c r="M83" s="78">
        <f>+'Combined Rate'!O101</f>
        <v>2.5000000000000001E-3</v>
      </c>
      <c r="N83" s="78">
        <f>+'Combined Rate'!P101</f>
        <v>0</v>
      </c>
      <c r="O83" s="78">
        <f>+'Combined Rate'!Q101</f>
        <v>0</v>
      </c>
      <c r="P83" s="78">
        <f>+'Combined Rate'!R101</f>
        <v>0</v>
      </c>
      <c r="Q83" s="78">
        <f>+'Combined Rate'!S101</f>
        <v>0</v>
      </c>
      <c r="R83" s="78">
        <f>+'Combined Rate'!T101</f>
        <v>0</v>
      </c>
      <c r="S83" s="78">
        <f>+'Combined Rate'!U101</f>
        <v>0</v>
      </c>
      <c r="T83" s="78">
        <f>+'Combined Rate'!V101</f>
        <v>0</v>
      </c>
      <c r="U83" s="78">
        <f>+'Combined Rate'!W101</f>
        <v>0</v>
      </c>
      <c r="V83" s="160">
        <f>+'Other Taxes'!D101</f>
        <v>4.2500000000000003E-2</v>
      </c>
      <c r="W83" s="161">
        <f>+'Other Taxes'!E101</f>
        <v>3.2000000000000002E-3</v>
      </c>
      <c r="X83" s="148">
        <f>+'Other Taxes'!F101</f>
        <v>0</v>
      </c>
      <c r="Y83" s="148">
        <f>+'Other Taxes'!G101</f>
        <v>0</v>
      </c>
      <c r="Z83" s="78">
        <f>+'Other Taxes'!H101</f>
        <v>0</v>
      </c>
      <c r="AA83" s="162">
        <f>+'Other Taxes'!J101</f>
        <v>2.5000000000000001E-2</v>
      </c>
      <c r="AB83" s="147">
        <f>+'Other Taxes'!K101</f>
        <v>0</v>
      </c>
      <c r="AC83" s="148">
        <f>+'Other Taxes'!L101</f>
        <v>0</v>
      </c>
      <c r="AD83" s="152">
        <f>+'Other Taxes'!N101</f>
        <v>0.01</v>
      </c>
      <c r="AE83" s="153">
        <f>+'Other Taxes'!O101</f>
        <v>0.71</v>
      </c>
      <c r="AF83" s="154">
        <f>+'Other Taxes'!P101</f>
        <v>0.25</v>
      </c>
      <c r="AG83" s="155">
        <f>+'Other Taxes'!Q101</f>
        <v>0.52</v>
      </c>
      <c r="AH83" s="148">
        <f>+'Other Taxes'!S101</f>
        <v>3.5000000000000003E-2</v>
      </c>
      <c r="AI83" s="157">
        <f>+'Other Taxes'!T101</f>
        <v>0.06</v>
      </c>
      <c r="AJ83" s="296">
        <f t="shared" si="1"/>
        <v>1.7366999999999999</v>
      </c>
    </row>
    <row r="84" spans="1:36" x14ac:dyDescent="0.2">
      <c r="A84" s="73" t="s">
        <v>200</v>
      </c>
      <c r="B84" s="75" t="s">
        <v>201</v>
      </c>
      <c r="C84" s="76">
        <f>+'Combined Rate'!E102</f>
        <v>4.8500000000000001E-2</v>
      </c>
      <c r="D84" s="300">
        <v>1.7500000000000002E-2</v>
      </c>
      <c r="E84" s="78">
        <f>+'Combined Rate'!G102</f>
        <v>0.01</v>
      </c>
      <c r="F84" s="78">
        <f>+'Combined Rate'!H102</f>
        <v>2.5000000000000001E-3</v>
      </c>
      <c r="G84" s="78">
        <f>+'Combined Rate'!I102</f>
        <v>0</v>
      </c>
      <c r="H84" s="78">
        <f>+'Combined Rate'!J102</f>
        <v>0</v>
      </c>
      <c r="I84" s="78">
        <f>+'Combined Rate'!K102</f>
        <v>0</v>
      </c>
      <c r="J84" s="78">
        <f>+'Combined Rate'!L102</f>
        <v>0</v>
      </c>
      <c r="K84" s="78">
        <f>+'Combined Rate'!M102</f>
        <v>0</v>
      </c>
      <c r="L84" s="78">
        <f>+'Combined Rate'!N102</f>
        <v>0</v>
      </c>
      <c r="M84" s="78">
        <f>+'Combined Rate'!O102</f>
        <v>2.5000000000000001E-3</v>
      </c>
      <c r="N84" s="78">
        <f>+'Combined Rate'!P102</f>
        <v>0</v>
      </c>
      <c r="O84" s="78">
        <f>+'Combined Rate'!Q102</f>
        <v>0</v>
      </c>
      <c r="P84" s="78">
        <f>+'Combined Rate'!R102</f>
        <v>0</v>
      </c>
      <c r="Q84" s="78">
        <f>+'Combined Rate'!S102</f>
        <v>0</v>
      </c>
      <c r="R84" s="78">
        <f>+'Combined Rate'!T102</f>
        <v>0</v>
      </c>
      <c r="S84" s="78">
        <f>+'Combined Rate'!U102</f>
        <v>0</v>
      </c>
      <c r="T84" s="78">
        <f>+'Combined Rate'!V102</f>
        <v>0</v>
      </c>
      <c r="U84" s="78">
        <f>+'Combined Rate'!W102</f>
        <v>0</v>
      </c>
      <c r="V84" s="160">
        <f>+'Other Taxes'!D102</f>
        <v>4.2500000000000003E-2</v>
      </c>
      <c r="W84" s="161">
        <f>+'Other Taxes'!E102</f>
        <v>3.2000000000000002E-3</v>
      </c>
      <c r="X84" s="148">
        <f>+'Other Taxes'!F102</f>
        <v>0.01</v>
      </c>
      <c r="Y84" s="148">
        <f>+'Other Taxes'!G102</f>
        <v>0</v>
      </c>
      <c r="Z84" s="78">
        <f>+'Other Taxes'!H102</f>
        <v>0</v>
      </c>
      <c r="AA84" s="162">
        <f>+'Other Taxes'!J102</f>
        <v>2.5000000000000001E-2</v>
      </c>
      <c r="AB84" s="147">
        <f>+'Other Taxes'!K102</f>
        <v>0</v>
      </c>
      <c r="AC84" s="148">
        <f>+'Other Taxes'!L102</f>
        <v>0</v>
      </c>
      <c r="AD84" s="152">
        <f>+'Other Taxes'!N102</f>
        <v>0.01</v>
      </c>
      <c r="AE84" s="153">
        <f>+'Other Taxes'!O102</f>
        <v>0.71</v>
      </c>
      <c r="AF84" s="154">
        <f>+'Other Taxes'!P102</f>
        <v>0.25</v>
      </c>
      <c r="AG84" s="155">
        <f>+'Other Taxes'!Q102</f>
        <v>0.52</v>
      </c>
      <c r="AH84" s="148">
        <f>+'Other Taxes'!S102</f>
        <v>3.5000000000000003E-2</v>
      </c>
      <c r="AI84" s="157">
        <f>+'Other Taxes'!T102</f>
        <v>0.03</v>
      </c>
      <c r="AJ84" s="296">
        <f t="shared" si="1"/>
        <v>1.7166999999999999</v>
      </c>
    </row>
    <row r="85" spans="1:36" x14ac:dyDescent="0.2">
      <c r="A85" s="73" t="s">
        <v>202</v>
      </c>
      <c r="B85" s="75" t="s">
        <v>203</v>
      </c>
      <c r="C85" s="76">
        <f>+'Combined Rate'!E103</f>
        <v>4.8500000000000001E-2</v>
      </c>
      <c r="D85" s="300">
        <v>1.7500000000000002E-2</v>
      </c>
      <c r="E85" s="78">
        <f>+'Combined Rate'!G103</f>
        <v>0.01</v>
      </c>
      <c r="F85" s="78">
        <f>+'Combined Rate'!H103</f>
        <v>2.5000000000000001E-3</v>
      </c>
      <c r="G85" s="78">
        <f>+'Combined Rate'!I103</f>
        <v>0</v>
      </c>
      <c r="H85" s="78">
        <f>+'Combined Rate'!J103</f>
        <v>0</v>
      </c>
      <c r="I85" s="78">
        <f>+'Combined Rate'!K103</f>
        <v>0</v>
      </c>
      <c r="J85" s="78">
        <f>+'Combined Rate'!L103</f>
        <v>0</v>
      </c>
      <c r="K85" s="78">
        <f>+'Combined Rate'!M103</f>
        <v>3.0000000000000001E-3</v>
      </c>
      <c r="L85" s="78">
        <f>+'Combined Rate'!N103</f>
        <v>0</v>
      </c>
      <c r="M85" s="78">
        <f>+'Combined Rate'!O103</f>
        <v>2.5000000000000001E-3</v>
      </c>
      <c r="N85" s="78">
        <f>+'Combined Rate'!P103</f>
        <v>0</v>
      </c>
      <c r="O85" s="78">
        <f>+'Combined Rate'!Q103</f>
        <v>0</v>
      </c>
      <c r="P85" s="78">
        <f>+'Combined Rate'!R103</f>
        <v>0</v>
      </c>
      <c r="Q85" s="78">
        <f>+'Combined Rate'!S103</f>
        <v>1E-3</v>
      </c>
      <c r="R85" s="78">
        <f>+'Combined Rate'!T103</f>
        <v>0</v>
      </c>
      <c r="S85" s="78">
        <f>+'Combined Rate'!U103</f>
        <v>0</v>
      </c>
      <c r="T85" s="78">
        <f>+'Combined Rate'!V103</f>
        <v>1.4999999999999999E-2</v>
      </c>
      <c r="U85" s="78">
        <f>+'Combined Rate'!W103</f>
        <v>0</v>
      </c>
      <c r="V85" s="160">
        <f>+'Other Taxes'!D103</f>
        <v>4.2500000000000003E-2</v>
      </c>
      <c r="W85" s="161">
        <f>+'Other Taxes'!E103</f>
        <v>3.2000000000000002E-3</v>
      </c>
      <c r="X85" s="148">
        <f>+'Other Taxes'!F103</f>
        <v>0.01</v>
      </c>
      <c r="Y85" s="148">
        <f>+'Other Taxes'!G103</f>
        <v>0</v>
      </c>
      <c r="Z85" s="78">
        <f>+'Other Taxes'!H103</f>
        <v>0</v>
      </c>
      <c r="AA85" s="162">
        <f>+'Other Taxes'!J103</f>
        <v>2.5000000000000001E-2</v>
      </c>
      <c r="AB85" s="147">
        <f>+'Other Taxes'!K103</f>
        <v>0</v>
      </c>
      <c r="AC85" s="148">
        <f>+'Other Taxes'!L103</f>
        <v>0</v>
      </c>
      <c r="AD85" s="152">
        <f>+'Other Taxes'!N103</f>
        <v>0.01</v>
      </c>
      <c r="AE85" s="153">
        <f>+'Other Taxes'!O103</f>
        <v>0.71</v>
      </c>
      <c r="AF85" s="154">
        <f>+'Other Taxes'!P103</f>
        <v>0.25</v>
      </c>
      <c r="AG85" s="155">
        <f>+'Other Taxes'!Q103</f>
        <v>0.52</v>
      </c>
      <c r="AH85" s="148">
        <f>+'Other Taxes'!S103</f>
        <v>0</v>
      </c>
      <c r="AI85" s="157">
        <f>+'Other Taxes'!T103</f>
        <v>0</v>
      </c>
      <c r="AJ85" s="296">
        <f t="shared" si="1"/>
        <v>1.6707000000000001</v>
      </c>
    </row>
    <row r="86" spans="1:36" x14ac:dyDescent="0.2">
      <c r="A86" s="73" t="s">
        <v>204</v>
      </c>
      <c r="B86" s="75" t="s">
        <v>205</v>
      </c>
      <c r="C86" s="76">
        <f>+'Combined Rate'!E104</f>
        <v>4.8500000000000001E-2</v>
      </c>
      <c r="D86" s="300">
        <v>1.7500000000000002E-2</v>
      </c>
      <c r="E86" s="78">
        <f>+'Combined Rate'!G104</f>
        <v>0.01</v>
      </c>
      <c r="F86" s="78">
        <f>+'Combined Rate'!H104</f>
        <v>2.5000000000000001E-3</v>
      </c>
      <c r="G86" s="78">
        <f>+'Combined Rate'!I104</f>
        <v>0</v>
      </c>
      <c r="H86" s="78">
        <f>+'Combined Rate'!J104</f>
        <v>0</v>
      </c>
      <c r="I86" s="78">
        <f>+'Combined Rate'!K104</f>
        <v>0</v>
      </c>
      <c r="J86" s="78">
        <f>+'Combined Rate'!L104</f>
        <v>0</v>
      </c>
      <c r="K86" s="78">
        <f>+'Combined Rate'!M104</f>
        <v>0</v>
      </c>
      <c r="L86" s="78">
        <f>+'Combined Rate'!N104</f>
        <v>0</v>
      </c>
      <c r="M86" s="78">
        <f>+'Combined Rate'!O104</f>
        <v>2.5000000000000001E-3</v>
      </c>
      <c r="N86" s="78">
        <f>+'Combined Rate'!P104</f>
        <v>0</v>
      </c>
      <c r="O86" s="78">
        <f>+'Combined Rate'!Q104</f>
        <v>0</v>
      </c>
      <c r="P86" s="78">
        <f>+'Combined Rate'!R104</f>
        <v>0</v>
      </c>
      <c r="Q86" s="78">
        <f>+'Combined Rate'!S104</f>
        <v>0</v>
      </c>
      <c r="R86" s="78">
        <f>+'Combined Rate'!T104</f>
        <v>0</v>
      </c>
      <c r="S86" s="78">
        <f>+'Combined Rate'!U104</f>
        <v>0</v>
      </c>
      <c r="T86" s="78">
        <f>+'Combined Rate'!V104</f>
        <v>0</v>
      </c>
      <c r="U86" s="78">
        <f>+'Combined Rate'!W104</f>
        <v>0</v>
      </c>
      <c r="V86" s="160">
        <f>+'Other Taxes'!D104</f>
        <v>4.2500000000000003E-2</v>
      </c>
      <c r="W86" s="161">
        <f>+'Other Taxes'!E104</f>
        <v>3.2000000000000002E-3</v>
      </c>
      <c r="X86" s="148">
        <f>+'Other Taxes'!F104</f>
        <v>0.01</v>
      </c>
      <c r="Y86" s="148">
        <f>+'Other Taxes'!G104</f>
        <v>0</v>
      </c>
      <c r="Z86" s="78">
        <f>+'Other Taxes'!H104</f>
        <v>0</v>
      </c>
      <c r="AA86" s="162">
        <f>+'Other Taxes'!J104</f>
        <v>2.5000000000000001E-2</v>
      </c>
      <c r="AB86" s="147">
        <f>+'Other Taxes'!K104</f>
        <v>0</v>
      </c>
      <c r="AC86" s="148">
        <f>+'Other Taxes'!L104</f>
        <v>0</v>
      </c>
      <c r="AD86" s="152">
        <f>+'Other Taxes'!N104</f>
        <v>0.01</v>
      </c>
      <c r="AE86" s="153">
        <f>+'Other Taxes'!O104</f>
        <v>0.71</v>
      </c>
      <c r="AF86" s="154">
        <f>+'Other Taxes'!P104</f>
        <v>0.25</v>
      </c>
      <c r="AG86" s="155">
        <f>+'Other Taxes'!Q104</f>
        <v>0.52</v>
      </c>
      <c r="AH86" s="148">
        <f>+'Other Taxes'!S104</f>
        <v>0</v>
      </c>
      <c r="AI86" s="157">
        <f>+'Other Taxes'!T104</f>
        <v>0.06</v>
      </c>
      <c r="AJ86" s="296">
        <f t="shared" si="1"/>
        <v>1.7117</v>
      </c>
    </row>
    <row r="87" spans="1:36" x14ac:dyDescent="0.2">
      <c r="A87" s="73" t="s">
        <v>206</v>
      </c>
      <c r="B87" s="75" t="s">
        <v>207</v>
      </c>
      <c r="C87" s="76">
        <f>+'Combined Rate'!E105</f>
        <v>4.8500000000000001E-2</v>
      </c>
      <c r="D87" s="300">
        <v>1.7500000000000002E-2</v>
      </c>
      <c r="E87" s="78">
        <f>+'Combined Rate'!G105</f>
        <v>0.01</v>
      </c>
      <c r="F87" s="78">
        <f>+'Combined Rate'!H105</f>
        <v>2.5000000000000001E-3</v>
      </c>
      <c r="G87" s="78">
        <f>+'Combined Rate'!I105</f>
        <v>0</v>
      </c>
      <c r="H87" s="78">
        <f>+'Combined Rate'!J105</f>
        <v>0</v>
      </c>
      <c r="I87" s="78">
        <f>+'Combined Rate'!K105</f>
        <v>0</v>
      </c>
      <c r="J87" s="78">
        <f>+'Combined Rate'!L105</f>
        <v>0</v>
      </c>
      <c r="K87" s="78">
        <f>+'Combined Rate'!M105</f>
        <v>0</v>
      </c>
      <c r="L87" s="78">
        <f>+'Combined Rate'!N105</f>
        <v>0</v>
      </c>
      <c r="M87" s="78">
        <f>+'Combined Rate'!O105</f>
        <v>2.5000000000000001E-3</v>
      </c>
      <c r="N87" s="78">
        <f>+'Combined Rate'!P105</f>
        <v>0</v>
      </c>
      <c r="O87" s="78">
        <f>+'Combined Rate'!Q105</f>
        <v>0</v>
      </c>
      <c r="P87" s="78">
        <f>+'Combined Rate'!R105</f>
        <v>0</v>
      </c>
      <c r="Q87" s="78">
        <f>+'Combined Rate'!S105</f>
        <v>0</v>
      </c>
      <c r="R87" s="78">
        <f>+'Combined Rate'!T105</f>
        <v>0</v>
      </c>
      <c r="S87" s="78">
        <f>+'Combined Rate'!U105</f>
        <v>0</v>
      </c>
      <c r="T87" s="78">
        <f>+'Combined Rate'!V105</f>
        <v>0</v>
      </c>
      <c r="U87" s="78">
        <f>+'Combined Rate'!W105</f>
        <v>0</v>
      </c>
      <c r="V87" s="160">
        <f>+'Other Taxes'!D105</f>
        <v>4.2500000000000003E-2</v>
      </c>
      <c r="W87" s="161">
        <f>+'Other Taxes'!E105</f>
        <v>3.2000000000000002E-3</v>
      </c>
      <c r="X87" s="148">
        <f>+'Other Taxes'!F105</f>
        <v>0</v>
      </c>
      <c r="Y87" s="148">
        <f>+'Other Taxes'!G105</f>
        <v>0</v>
      </c>
      <c r="Z87" s="78">
        <f>+'Other Taxes'!H105</f>
        <v>0</v>
      </c>
      <c r="AA87" s="162">
        <f>+'Other Taxes'!J105</f>
        <v>2.5000000000000001E-2</v>
      </c>
      <c r="AB87" s="147">
        <f>+'Other Taxes'!K105</f>
        <v>0</v>
      </c>
      <c r="AC87" s="148">
        <f>+'Other Taxes'!L105</f>
        <v>0</v>
      </c>
      <c r="AD87" s="152">
        <f>+'Other Taxes'!N105</f>
        <v>0.01</v>
      </c>
      <c r="AE87" s="153">
        <f>+'Other Taxes'!O105</f>
        <v>0.71</v>
      </c>
      <c r="AF87" s="154">
        <f>+'Other Taxes'!P105</f>
        <v>0.25</v>
      </c>
      <c r="AG87" s="155">
        <f>+'Other Taxes'!Q105</f>
        <v>0.52</v>
      </c>
      <c r="AH87" s="148">
        <f>+'Other Taxes'!S105</f>
        <v>3.5000000000000003E-2</v>
      </c>
      <c r="AI87" s="157">
        <f>+'Other Taxes'!T105</f>
        <v>0.06</v>
      </c>
      <c r="AJ87" s="296">
        <f t="shared" si="1"/>
        <v>1.7366999999999999</v>
      </c>
    </row>
    <row r="88" spans="1:36" x14ac:dyDescent="0.2">
      <c r="A88" s="73" t="s">
        <v>208</v>
      </c>
      <c r="B88" s="75" t="s">
        <v>209</v>
      </c>
      <c r="C88" s="76">
        <f>+'Combined Rate'!E107</f>
        <v>4.8500000000000001E-2</v>
      </c>
      <c r="D88" s="300">
        <v>1.7500000000000002E-2</v>
      </c>
      <c r="E88" s="78">
        <f>+'Combined Rate'!G107</f>
        <v>0.01</v>
      </c>
      <c r="F88" s="78">
        <f>+'Combined Rate'!H107</f>
        <v>2.5000000000000001E-3</v>
      </c>
      <c r="G88" s="78">
        <f>+'Combined Rate'!I107</f>
        <v>0</v>
      </c>
      <c r="H88" s="78">
        <f>+'Combined Rate'!J107</f>
        <v>0</v>
      </c>
      <c r="I88" s="78">
        <f>+'Combined Rate'!K107</f>
        <v>0</v>
      </c>
      <c r="J88" s="78">
        <f>+'Combined Rate'!L107</f>
        <v>0</v>
      </c>
      <c r="K88" s="78">
        <f>+'Combined Rate'!M107</f>
        <v>0</v>
      </c>
      <c r="L88" s="78">
        <f>+'Combined Rate'!N107</f>
        <v>0</v>
      </c>
      <c r="M88" s="78">
        <f>+'Combined Rate'!O107</f>
        <v>0</v>
      </c>
      <c r="N88" s="78">
        <f>+'Combined Rate'!P107</f>
        <v>0</v>
      </c>
      <c r="O88" s="78">
        <f>+'Combined Rate'!Q107</f>
        <v>0</v>
      </c>
      <c r="P88" s="78">
        <f>+'Combined Rate'!R107</f>
        <v>0.01</v>
      </c>
      <c r="Q88" s="78">
        <f>+'Combined Rate'!S107</f>
        <v>0</v>
      </c>
      <c r="R88" s="78">
        <f>+'Combined Rate'!T107</f>
        <v>0</v>
      </c>
      <c r="S88" s="78">
        <f>+'Combined Rate'!U107</f>
        <v>0</v>
      </c>
      <c r="T88" s="78">
        <f>+'Combined Rate'!V107</f>
        <v>0</v>
      </c>
      <c r="U88" s="78">
        <f>+'Combined Rate'!W107</f>
        <v>0</v>
      </c>
      <c r="V88" s="160">
        <f>+'Other Taxes'!D107</f>
        <v>4.2500000000000003E-2</v>
      </c>
      <c r="W88" s="161">
        <f>+'Other Taxes'!E107</f>
        <v>3.2000000000000002E-3</v>
      </c>
      <c r="X88" s="148">
        <f>+'Other Taxes'!F107</f>
        <v>0</v>
      </c>
      <c r="Y88" s="148">
        <f>+'Other Taxes'!G107</f>
        <v>0</v>
      </c>
      <c r="Z88" s="78">
        <f>+'Other Taxes'!H107</f>
        <v>0</v>
      </c>
      <c r="AA88" s="162">
        <f>+'Other Taxes'!J107</f>
        <v>2.5000000000000001E-2</v>
      </c>
      <c r="AB88" s="147">
        <f>+'Other Taxes'!K107</f>
        <v>0</v>
      </c>
      <c r="AC88" s="148">
        <f>+'Other Taxes'!L107</f>
        <v>0</v>
      </c>
      <c r="AD88" s="152">
        <f>+'Other Taxes'!N107</f>
        <v>0.01</v>
      </c>
      <c r="AE88" s="153">
        <f>+'Other Taxes'!O107</f>
        <v>0.71</v>
      </c>
      <c r="AF88" s="154">
        <f>+'Other Taxes'!P107</f>
        <v>0.25</v>
      </c>
      <c r="AG88" s="155">
        <f>+'Other Taxes'!Q107</f>
        <v>0.52</v>
      </c>
      <c r="AH88" s="148">
        <f>+'Other Taxes'!S107</f>
        <v>0</v>
      </c>
      <c r="AI88" s="157">
        <f>+'Other Taxes'!T107</f>
        <v>0</v>
      </c>
      <c r="AJ88" s="296">
        <f t="shared" si="1"/>
        <v>1.6492</v>
      </c>
    </row>
    <row r="89" spans="1:36" x14ac:dyDescent="0.2">
      <c r="A89" s="73" t="s">
        <v>210</v>
      </c>
      <c r="B89" s="75" t="s">
        <v>211</v>
      </c>
      <c r="C89" s="76">
        <f>+'Combined Rate'!E108</f>
        <v>4.8500000000000001E-2</v>
      </c>
      <c r="D89" s="300">
        <v>1.7500000000000002E-2</v>
      </c>
      <c r="E89" s="78">
        <f>+'Combined Rate'!G108</f>
        <v>0.01</v>
      </c>
      <c r="F89" s="78">
        <f>+'Combined Rate'!H108</f>
        <v>2.5000000000000001E-3</v>
      </c>
      <c r="G89" s="78">
        <f>+'Combined Rate'!I108</f>
        <v>0</v>
      </c>
      <c r="H89" s="78">
        <f>+'Combined Rate'!J108</f>
        <v>0</v>
      </c>
      <c r="I89" s="78">
        <f>+'Combined Rate'!K108</f>
        <v>0</v>
      </c>
      <c r="J89" s="78">
        <f>+'Combined Rate'!L108</f>
        <v>0</v>
      </c>
      <c r="K89" s="78">
        <f>+'Combined Rate'!M108</f>
        <v>0</v>
      </c>
      <c r="L89" s="78">
        <f>+'Combined Rate'!N108</f>
        <v>0</v>
      </c>
      <c r="M89" s="78">
        <f>+'Combined Rate'!O108</f>
        <v>0</v>
      </c>
      <c r="N89" s="78">
        <f>+'Combined Rate'!P108</f>
        <v>0</v>
      </c>
      <c r="O89" s="78">
        <f>+'Combined Rate'!Q108</f>
        <v>0</v>
      </c>
      <c r="P89" s="78">
        <f>+'Combined Rate'!R108</f>
        <v>0.01</v>
      </c>
      <c r="Q89" s="78">
        <f>+'Combined Rate'!S108</f>
        <v>0</v>
      </c>
      <c r="R89" s="78">
        <f>+'Combined Rate'!T108</f>
        <v>0</v>
      </c>
      <c r="S89" s="78">
        <f>+'Combined Rate'!U108</f>
        <v>0</v>
      </c>
      <c r="T89" s="78">
        <f>+'Combined Rate'!V108</f>
        <v>0</v>
      </c>
      <c r="U89" s="78">
        <f>+'Combined Rate'!W108</f>
        <v>0</v>
      </c>
      <c r="V89" s="160">
        <f>+'Other Taxes'!D108</f>
        <v>4.2500000000000003E-2</v>
      </c>
      <c r="W89" s="161">
        <f>+'Other Taxes'!E108</f>
        <v>3.2000000000000002E-3</v>
      </c>
      <c r="X89" s="148">
        <f>+'Other Taxes'!F108</f>
        <v>0</v>
      </c>
      <c r="Y89" s="148">
        <f>+'Other Taxes'!G108</f>
        <v>0</v>
      </c>
      <c r="Z89" s="78">
        <f>+'Other Taxes'!H108</f>
        <v>0</v>
      </c>
      <c r="AA89" s="162">
        <f>+'Other Taxes'!J108</f>
        <v>2.5000000000000001E-2</v>
      </c>
      <c r="AB89" s="147">
        <f>+'Other Taxes'!K108</f>
        <v>0</v>
      </c>
      <c r="AC89" s="148">
        <f>+'Other Taxes'!L108</f>
        <v>0</v>
      </c>
      <c r="AD89" s="152">
        <f>+'Other Taxes'!N108</f>
        <v>0.01</v>
      </c>
      <c r="AE89" s="153">
        <f>+'Other Taxes'!O108</f>
        <v>0.71</v>
      </c>
      <c r="AF89" s="154">
        <f>+'Other Taxes'!P108</f>
        <v>0.25</v>
      </c>
      <c r="AG89" s="155">
        <f>+'Other Taxes'!Q108</f>
        <v>0.52</v>
      </c>
      <c r="AH89" s="148">
        <f>+'Other Taxes'!S108</f>
        <v>0</v>
      </c>
      <c r="AI89" s="157">
        <f>+'Other Taxes'!T108</f>
        <v>0</v>
      </c>
      <c r="AJ89" s="296">
        <f t="shared" si="1"/>
        <v>1.6492</v>
      </c>
    </row>
    <row r="90" spans="1:36" x14ac:dyDescent="0.2">
      <c r="A90" s="73" t="s">
        <v>212</v>
      </c>
      <c r="B90" s="75" t="s">
        <v>213</v>
      </c>
      <c r="C90" s="76">
        <f>+'Combined Rate'!E109</f>
        <v>4.8500000000000001E-2</v>
      </c>
      <c r="D90" s="300">
        <v>1.7500000000000002E-2</v>
      </c>
      <c r="E90" s="78">
        <f>+'Combined Rate'!G109</f>
        <v>0.01</v>
      </c>
      <c r="F90" s="78">
        <f>+'Combined Rate'!H109</f>
        <v>2.5000000000000001E-3</v>
      </c>
      <c r="G90" s="78">
        <f>+'Combined Rate'!I109</f>
        <v>0</v>
      </c>
      <c r="H90" s="78">
        <f>+'Combined Rate'!J109</f>
        <v>0</v>
      </c>
      <c r="I90" s="78">
        <f>+'Combined Rate'!K109</f>
        <v>0</v>
      </c>
      <c r="J90" s="78">
        <f>+'Combined Rate'!L109</f>
        <v>0</v>
      </c>
      <c r="K90" s="78">
        <f>+'Combined Rate'!M109</f>
        <v>0</v>
      </c>
      <c r="L90" s="78">
        <f>+'Combined Rate'!N109</f>
        <v>0</v>
      </c>
      <c r="M90" s="78">
        <f>+'Combined Rate'!O109</f>
        <v>0</v>
      </c>
      <c r="N90" s="78">
        <f>+'Combined Rate'!P109</f>
        <v>0</v>
      </c>
      <c r="O90" s="78">
        <f>+'Combined Rate'!Q109</f>
        <v>0</v>
      </c>
      <c r="P90" s="78">
        <f>+'Combined Rate'!R109</f>
        <v>0.01</v>
      </c>
      <c r="Q90" s="78">
        <f>+'Combined Rate'!S109</f>
        <v>0</v>
      </c>
      <c r="R90" s="78">
        <f>+'Combined Rate'!T109</f>
        <v>0</v>
      </c>
      <c r="S90" s="78">
        <f>+'Combined Rate'!U109</f>
        <v>0</v>
      </c>
      <c r="T90" s="78">
        <f>+'Combined Rate'!V109</f>
        <v>0.01</v>
      </c>
      <c r="U90" s="78">
        <f>+'Combined Rate'!W109</f>
        <v>0</v>
      </c>
      <c r="V90" s="160">
        <f>+'Other Taxes'!D109</f>
        <v>4.2500000000000003E-2</v>
      </c>
      <c r="W90" s="161">
        <f>+'Other Taxes'!E109</f>
        <v>3.2000000000000002E-3</v>
      </c>
      <c r="X90" s="148">
        <f>+'Other Taxes'!F109</f>
        <v>0.01</v>
      </c>
      <c r="Y90" s="148">
        <f>+'Other Taxes'!G109</f>
        <v>0</v>
      </c>
      <c r="Z90" s="78">
        <f>+'Other Taxes'!H109</f>
        <v>0</v>
      </c>
      <c r="AA90" s="162">
        <f>+'Other Taxes'!J109</f>
        <v>2.5000000000000001E-2</v>
      </c>
      <c r="AB90" s="147">
        <f>+'Other Taxes'!K109</f>
        <v>0</v>
      </c>
      <c r="AC90" s="148">
        <f>+'Other Taxes'!L109</f>
        <v>0</v>
      </c>
      <c r="AD90" s="152">
        <f>+'Other Taxes'!N109</f>
        <v>0.01</v>
      </c>
      <c r="AE90" s="153">
        <f>+'Other Taxes'!O109</f>
        <v>0.71</v>
      </c>
      <c r="AF90" s="154">
        <f>+'Other Taxes'!P109</f>
        <v>0.25</v>
      </c>
      <c r="AG90" s="155">
        <f>+'Other Taxes'!Q109</f>
        <v>0.52</v>
      </c>
      <c r="AH90" s="148">
        <f>+'Other Taxes'!S109</f>
        <v>3.5000000000000003E-2</v>
      </c>
      <c r="AI90" s="157">
        <f>+'Other Taxes'!T109</f>
        <v>0</v>
      </c>
      <c r="AJ90" s="296">
        <f t="shared" si="1"/>
        <v>1.7041999999999999</v>
      </c>
    </row>
    <row r="91" spans="1:36" x14ac:dyDescent="0.2">
      <c r="A91" s="73" t="s">
        <v>622</v>
      </c>
      <c r="B91" s="75" t="s">
        <v>623</v>
      </c>
      <c r="C91" s="76">
        <f>+'Combined Rate'!E110</f>
        <v>4.8500000000000001E-2</v>
      </c>
      <c r="D91" s="300">
        <v>1.7500000000000002E-2</v>
      </c>
      <c r="E91" s="78">
        <f>+'Combined Rate'!G110</f>
        <v>0.01</v>
      </c>
      <c r="F91" s="78">
        <f>+'Combined Rate'!H110</f>
        <v>2.5000000000000001E-3</v>
      </c>
      <c r="G91" s="78">
        <f>+'Combined Rate'!I110</f>
        <v>0</v>
      </c>
      <c r="H91" s="78">
        <f>+'Combined Rate'!J110</f>
        <v>0</v>
      </c>
      <c r="I91" s="78">
        <f>+'Combined Rate'!K110</f>
        <v>0</v>
      </c>
      <c r="J91" s="78">
        <f>+'Combined Rate'!L110</f>
        <v>0</v>
      </c>
      <c r="K91" s="78">
        <f>+'Combined Rate'!M110</f>
        <v>0</v>
      </c>
      <c r="L91" s="78">
        <f>+'Combined Rate'!N110</f>
        <v>0</v>
      </c>
      <c r="M91" s="78">
        <f>+'Combined Rate'!O110</f>
        <v>0</v>
      </c>
      <c r="N91" s="78">
        <f>+'Combined Rate'!P110</f>
        <v>0</v>
      </c>
      <c r="O91" s="78">
        <f>+'Combined Rate'!Q110</f>
        <v>0</v>
      </c>
      <c r="P91" s="78">
        <f>+'Combined Rate'!R110</f>
        <v>0.01</v>
      </c>
      <c r="Q91" s="78">
        <f>+'Combined Rate'!S110</f>
        <v>1E-3</v>
      </c>
      <c r="R91" s="78">
        <f>+'Combined Rate'!T110</f>
        <v>0</v>
      </c>
      <c r="S91" s="78">
        <f>+'Combined Rate'!U110</f>
        <v>0</v>
      </c>
      <c r="T91" s="78">
        <f>+'Combined Rate'!V110</f>
        <v>1.0999999999999999E-2</v>
      </c>
      <c r="U91" s="78">
        <f>+'Combined Rate'!W110</f>
        <v>0</v>
      </c>
      <c r="V91" s="160">
        <f>+'Other Taxes'!D110</f>
        <v>4.2500000000000003E-2</v>
      </c>
      <c r="W91" s="161">
        <f>+'Other Taxes'!E110</f>
        <v>3.2000000000000002E-3</v>
      </c>
      <c r="X91" s="148">
        <f>+'Other Taxes'!F110</f>
        <v>0.01</v>
      </c>
      <c r="Y91" s="148">
        <f>+'Other Taxes'!G110</f>
        <v>0</v>
      </c>
      <c r="Z91" s="78">
        <f>+'Other Taxes'!H110</f>
        <v>0</v>
      </c>
      <c r="AA91" s="162">
        <f>+'Other Taxes'!J110</f>
        <v>2.5000000000000001E-2</v>
      </c>
      <c r="AB91" s="147">
        <f>+'Other Taxes'!K110</f>
        <v>0</v>
      </c>
      <c r="AC91" s="148">
        <f>+'Other Taxes'!L110</f>
        <v>0</v>
      </c>
      <c r="AD91" s="152">
        <f>+'Other Taxes'!N110</f>
        <v>0.01</v>
      </c>
      <c r="AE91" s="153">
        <f>+'Other Taxes'!O110</f>
        <v>0.71</v>
      </c>
      <c r="AF91" s="154">
        <f>+'Other Taxes'!P110</f>
        <v>0.25</v>
      </c>
      <c r="AG91" s="155">
        <f>+'Other Taxes'!Q110</f>
        <v>0.52</v>
      </c>
      <c r="AH91" s="148">
        <f>+'Other Taxes'!S110</f>
        <v>0</v>
      </c>
      <c r="AI91" s="157">
        <f>+'Other Taxes'!T110</f>
        <v>0</v>
      </c>
      <c r="AJ91" s="296">
        <f t="shared" si="1"/>
        <v>1.6712</v>
      </c>
    </row>
    <row r="92" spans="1:36" x14ac:dyDescent="0.2">
      <c r="A92" s="73" t="s">
        <v>214</v>
      </c>
      <c r="B92" s="75" t="s">
        <v>215</v>
      </c>
      <c r="C92" s="76">
        <f>+'Combined Rate'!E111</f>
        <v>4.8500000000000001E-2</v>
      </c>
      <c r="D92" s="300">
        <v>1.7500000000000002E-2</v>
      </c>
      <c r="E92" s="78">
        <f>+'Combined Rate'!G111</f>
        <v>0.01</v>
      </c>
      <c r="F92" s="78">
        <f>+'Combined Rate'!H111</f>
        <v>2.5000000000000001E-3</v>
      </c>
      <c r="G92" s="78">
        <f>+'Combined Rate'!I111</f>
        <v>0</v>
      </c>
      <c r="H92" s="78">
        <f>+'Combined Rate'!J111</f>
        <v>0</v>
      </c>
      <c r="I92" s="78">
        <f>+'Combined Rate'!K111</f>
        <v>0</v>
      </c>
      <c r="J92" s="78">
        <f>+'Combined Rate'!L111</f>
        <v>0</v>
      </c>
      <c r="K92" s="78">
        <f>+'Combined Rate'!M111</f>
        <v>0</v>
      </c>
      <c r="L92" s="78">
        <f>+'Combined Rate'!N111</f>
        <v>0</v>
      </c>
      <c r="M92" s="78">
        <f>+'Combined Rate'!O111</f>
        <v>0</v>
      </c>
      <c r="N92" s="78">
        <f>+'Combined Rate'!P111</f>
        <v>0</v>
      </c>
      <c r="O92" s="78">
        <f>+'Combined Rate'!Q111</f>
        <v>0</v>
      </c>
      <c r="P92" s="78">
        <f>+'Combined Rate'!R111</f>
        <v>0.01</v>
      </c>
      <c r="Q92" s="78">
        <f>+'Combined Rate'!S111</f>
        <v>0</v>
      </c>
      <c r="R92" s="78">
        <f>+'Combined Rate'!T111</f>
        <v>0</v>
      </c>
      <c r="S92" s="78">
        <f>+'Combined Rate'!U111</f>
        <v>0</v>
      </c>
      <c r="T92" s="78">
        <f>+'Combined Rate'!V111</f>
        <v>0</v>
      </c>
      <c r="U92" s="78">
        <f>+'Combined Rate'!W111</f>
        <v>0</v>
      </c>
      <c r="V92" s="160">
        <f>+'Other Taxes'!D111</f>
        <v>4.2500000000000003E-2</v>
      </c>
      <c r="W92" s="161">
        <f>+'Other Taxes'!E111</f>
        <v>3.2000000000000002E-3</v>
      </c>
      <c r="X92" s="148">
        <f>+'Other Taxes'!F111</f>
        <v>0.01</v>
      </c>
      <c r="Y92" s="148">
        <f>+'Other Taxes'!G111</f>
        <v>0</v>
      </c>
      <c r="Z92" s="78">
        <f>+'Other Taxes'!H111</f>
        <v>0</v>
      </c>
      <c r="AA92" s="162">
        <f>+'Other Taxes'!J111</f>
        <v>2.5000000000000001E-2</v>
      </c>
      <c r="AB92" s="147">
        <f>+'Other Taxes'!K111</f>
        <v>0</v>
      </c>
      <c r="AC92" s="148">
        <f>+'Other Taxes'!L111</f>
        <v>0</v>
      </c>
      <c r="AD92" s="152">
        <f>+'Other Taxes'!N111</f>
        <v>0.01</v>
      </c>
      <c r="AE92" s="153">
        <f>+'Other Taxes'!O111</f>
        <v>0.71</v>
      </c>
      <c r="AF92" s="154">
        <f>+'Other Taxes'!P111</f>
        <v>0.25</v>
      </c>
      <c r="AG92" s="155">
        <f>+'Other Taxes'!Q111</f>
        <v>0.52</v>
      </c>
      <c r="AH92" s="148">
        <f>+'Other Taxes'!S111</f>
        <v>0</v>
      </c>
      <c r="AI92" s="157">
        <f>+'Other Taxes'!T111</f>
        <v>0</v>
      </c>
      <c r="AJ92" s="296">
        <f t="shared" si="1"/>
        <v>1.6592</v>
      </c>
    </row>
    <row r="93" spans="1:36" x14ac:dyDescent="0.2">
      <c r="A93" s="73" t="s">
        <v>216</v>
      </c>
      <c r="B93" s="75" t="s">
        <v>217</v>
      </c>
      <c r="C93" s="76">
        <f>+'Combined Rate'!E112</f>
        <v>4.8500000000000001E-2</v>
      </c>
      <c r="D93" s="300">
        <v>1.7500000000000002E-2</v>
      </c>
      <c r="E93" s="78">
        <f>+'Combined Rate'!G112</f>
        <v>0.01</v>
      </c>
      <c r="F93" s="78">
        <f>+'Combined Rate'!H112</f>
        <v>2.5000000000000001E-3</v>
      </c>
      <c r="G93" s="78">
        <f>+'Combined Rate'!I112</f>
        <v>0</v>
      </c>
      <c r="H93" s="78">
        <f>+'Combined Rate'!J112</f>
        <v>0</v>
      </c>
      <c r="I93" s="78">
        <f>+'Combined Rate'!K112</f>
        <v>0</v>
      </c>
      <c r="J93" s="78">
        <f>+'Combined Rate'!L112</f>
        <v>0</v>
      </c>
      <c r="K93" s="78">
        <f>+'Combined Rate'!M112</f>
        <v>0</v>
      </c>
      <c r="L93" s="78">
        <f>+'Combined Rate'!N112</f>
        <v>0</v>
      </c>
      <c r="M93" s="78">
        <f>+'Combined Rate'!O112</f>
        <v>0</v>
      </c>
      <c r="N93" s="78">
        <f>+'Combined Rate'!P112</f>
        <v>0</v>
      </c>
      <c r="O93" s="78">
        <f>+'Combined Rate'!Q112</f>
        <v>0</v>
      </c>
      <c r="P93" s="78">
        <f>+'Combined Rate'!R112</f>
        <v>0.01</v>
      </c>
      <c r="Q93" s="78">
        <f>+'Combined Rate'!S112</f>
        <v>0</v>
      </c>
      <c r="R93" s="78">
        <f>+'Combined Rate'!T112</f>
        <v>0</v>
      </c>
      <c r="S93" s="78">
        <f>+'Combined Rate'!U112</f>
        <v>0</v>
      </c>
      <c r="T93" s="78">
        <f>+'Combined Rate'!V112</f>
        <v>1.0999999999999999E-2</v>
      </c>
      <c r="U93" s="78">
        <f>+'Combined Rate'!W112</f>
        <v>0</v>
      </c>
      <c r="V93" s="160">
        <f>+'Other Taxes'!D112</f>
        <v>4.2500000000000003E-2</v>
      </c>
      <c r="W93" s="161">
        <f>+'Other Taxes'!E112</f>
        <v>3.2000000000000002E-3</v>
      </c>
      <c r="X93" s="148">
        <f>+'Other Taxes'!F112</f>
        <v>0.01</v>
      </c>
      <c r="Y93" s="148">
        <f>+'Other Taxes'!G112</f>
        <v>0</v>
      </c>
      <c r="Z93" s="78">
        <f>+'Other Taxes'!H112</f>
        <v>0</v>
      </c>
      <c r="AA93" s="162">
        <f>+'Other Taxes'!J112</f>
        <v>2.5000000000000001E-2</v>
      </c>
      <c r="AB93" s="147">
        <f>+'Other Taxes'!K112</f>
        <v>0</v>
      </c>
      <c r="AC93" s="148">
        <f>+'Other Taxes'!L112</f>
        <v>0</v>
      </c>
      <c r="AD93" s="152">
        <f>+'Other Taxes'!N112</f>
        <v>0.01</v>
      </c>
      <c r="AE93" s="153">
        <f>+'Other Taxes'!O112</f>
        <v>0.71</v>
      </c>
      <c r="AF93" s="154">
        <f>+'Other Taxes'!P112</f>
        <v>0.25</v>
      </c>
      <c r="AG93" s="155">
        <f>+'Other Taxes'!Q112</f>
        <v>0.52</v>
      </c>
      <c r="AH93" s="148">
        <f>+'Other Taxes'!S112</f>
        <v>3.5000000000000003E-2</v>
      </c>
      <c r="AI93" s="157">
        <f>+'Other Taxes'!T112</f>
        <v>0.04</v>
      </c>
      <c r="AJ93" s="296">
        <f t="shared" si="1"/>
        <v>1.7451999999999999</v>
      </c>
    </row>
    <row r="94" spans="1:36" x14ac:dyDescent="0.2">
      <c r="A94" s="73" t="s">
        <v>218</v>
      </c>
      <c r="B94" s="75" t="s">
        <v>219</v>
      </c>
      <c r="C94" s="76">
        <f>+'Combined Rate'!E113</f>
        <v>4.8500000000000001E-2</v>
      </c>
      <c r="D94" s="300">
        <v>1.7500000000000002E-2</v>
      </c>
      <c r="E94" s="78">
        <f>+'Combined Rate'!G113</f>
        <v>0.01</v>
      </c>
      <c r="F94" s="78">
        <f>+'Combined Rate'!H113</f>
        <v>2.5000000000000001E-3</v>
      </c>
      <c r="G94" s="78">
        <f>+'Combined Rate'!I113</f>
        <v>0</v>
      </c>
      <c r="H94" s="78">
        <f>+'Combined Rate'!J113</f>
        <v>0</v>
      </c>
      <c r="I94" s="78">
        <f>+'Combined Rate'!K113</f>
        <v>0</v>
      </c>
      <c r="J94" s="78">
        <f>+'Combined Rate'!L113</f>
        <v>0</v>
      </c>
      <c r="K94" s="78">
        <f>+'Combined Rate'!M113</f>
        <v>0</v>
      </c>
      <c r="L94" s="78">
        <f>+'Combined Rate'!N113</f>
        <v>0</v>
      </c>
      <c r="M94" s="78">
        <f>+'Combined Rate'!O113</f>
        <v>0</v>
      </c>
      <c r="N94" s="78">
        <f>+'Combined Rate'!P113</f>
        <v>0</v>
      </c>
      <c r="O94" s="78">
        <f>+'Combined Rate'!Q113</f>
        <v>0</v>
      </c>
      <c r="P94" s="78">
        <f>+'Combined Rate'!R113</f>
        <v>0.01</v>
      </c>
      <c r="Q94" s="78">
        <f>+'Combined Rate'!S113</f>
        <v>0</v>
      </c>
      <c r="R94" s="78">
        <f>+'Combined Rate'!T113</f>
        <v>0</v>
      </c>
      <c r="S94" s="78">
        <f>+'Combined Rate'!U113</f>
        <v>0</v>
      </c>
      <c r="T94" s="78">
        <f>+'Combined Rate'!V113</f>
        <v>0</v>
      </c>
      <c r="U94" s="78">
        <f>+'Combined Rate'!W113</f>
        <v>0</v>
      </c>
      <c r="V94" s="160">
        <f>+'Other Taxes'!D113</f>
        <v>4.2500000000000003E-2</v>
      </c>
      <c r="W94" s="161">
        <f>+'Other Taxes'!E113</f>
        <v>3.2000000000000002E-3</v>
      </c>
      <c r="X94" s="148">
        <f>+'Other Taxes'!F113</f>
        <v>0.01</v>
      </c>
      <c r="Y94" s="148">
        <f>+'Other Taxes'!G113</f>
        <v>0</v>
      </c>
      <c r="Z94" s="78">
        <f>+'Other Taxes'!H113</f>
        <v>0</v>
      </c>
      <c r="AA94" s="162">
        <f>+'Other Taxes'!J113</f>
        <v>2.5000000000000001E-2</v>
      </c>
      <c r="AB94" s="147">
        <f>+'Other Taxes'!K113</f>
        <v>0</v>
      </c>
      <c r="AC94" s="148">
        <f>+'Other Taxes'!L113</f>
        <v>0</v>
      </c>
      <c r="AD94" s="152">
        <f>+'Other Taxes'!N113</f>
        <v>0.01</v>
      </c>
      <c r="AE94" s="153">
        <f>+'Other Taxes'!O113</f>
        <v>0.71</v>
      </c>
      <c r="AF94" s="154">
        <f>+'Other Taxes'!P113</f>
        <v>0.25</v>
      </c>
      <c r="AG94" s="155">
        <f>+'Other Taxes'!Q113</f>
        <v>0.52</v>
      </c>
      <c r="AH94" s="148">
        <f>+'Other Taxes'!S113</f>
        <v>3.5000000000000003E-2</v>
      </c>
      <c r="AI94" s="157">
        <f>+'Other Taxes'!T113</f>
        <v>0</v>
      </c>
      <c r="AJ94" s="296">
        <f t="shared" si="1"/>
        <v>1.6941999999999999</v>
      </c>
    </row>
    <row r="95" spans="1:36" x14ac:dyDescent="0.2">
      <c r="A95" s="73" t="s">
        <v>220</v>
      </c>
      <c r="B95" s="75" t="s">
        <v>221</v>
      </c>
      <c r="C95" s="76">
        <f>+'Combined Rate'!E114</f>
        <v>4.8500000000000001E-2</v>
      </c>
      <c r="D95" s="300">
        <v>1.7500000000000002E-2</v>
      </c>
      <c r="E95" s="78">
        <f>+'Combined Rate'!G114</f>
        <v>0.01</v>
      </c>
      <c r="F95" s="78">
        <f>+'Combined Rate'!H114</f>
        <v>2.5000000000000001E-3</v>
      </c>
      <c r="G95" s="78">
        <f>+'Combined Rate'!I114</f>
        <v>0</v>
      </c>
      <c r="H95" s="78">
        <f>+'Combined Rate'!J114</f>
        <v>0</v>
      </c>
      <c r="I95" s="78">
        <f>+'Combined Rate'!K114</f>
        <v>0</v>
      </c>
      <c r="J95" s="78">
        <f>+'Combined Rate'!L114</f>
        <v>0</v>
      </c>
      <c r="K95" s="78">
        <f>+'Combined Rate'!M114</f>
        <v>0</v>
      </c>
      <c r="L95" s="78">
        <f>+'Combined Rate'!N114</f>
        <v>0</v>
      </c>
      <c r="M95" s="78">
        <f>+'Combined Rate'!O114</f>
        <v>0</v>
      </c>
      <c r="N95" s="78">
        <f>+'Combined Rate'!P114</f>
        <v>0</v>
      </c>
      <c r="O95" s="78">
        <f>+'Combined Rate'!Q114</f>
        <v>0</v>
      </c>
      <c r="P95" s="78">
        <f>+'Combined Rate'!R114</f>
        <v>0.01</v>
      </c>
      <c r="Q95" s="78">
        <f>+'Combined Rate'!S114</f>
        <v>0</v>
      </c>
      <c r="R95" s="78">
        <f>+'Combined Rate'!T114</f>
        <v>0</v>
      </c>
      <c r="S95" s="78">
        <f>+'Combined Rate'!U114</f>
        <v>0</v>
      </c>
      <c r="T95" s="78">
        <f>+'Combined Rate'!V114</f>
        <v>0</v>
      </c>
      <c r="U95" s="78">
        <f>+'Combined Rate'!W114</f>
        <v>0</v>
      </c>
      <c r="V95" s="160">
        <f>+'Other Taxes'!D114</f>
        <v>4.2500000000000003E-2</v>
      </c>
      <c r="W95" s="161">
        <f>+'Other Taxes'!E114</f>
        <v>3.2000000000000002E-3</v>
      </c>
      <c r="X95" s="148">
        <f>+'Other Taxes'!F114</f>
        <v>0</v>
      </c>
      <c r="Y95" s="148">
        <f>+'Other Taxes'!G114</f>
        <v>0</v>
      </c>
      <c r="Z95" s="78">
        <f>+'Other Taxes'!H114</f>
        <v>0</v>
      </c>
      <c r="AA95" s="162">
        <f>+'Other Taxes'!J114</f>
        <v>2.5000000000000001E-2</v>
      </c>
      <c r="AB95" s="147">
        <f>+'Other Taxes'!K114</f>
        <v>0</v>
      </c>
      <c r="AC95" s="148">
        <f>+'Other Taxes'!L114</f>
        <v>0</v>
      </c>
      <c r="AD95" s="152">
        <f>+'Other Taxes'!N114</f>
        <v>0.01</v>
      </c>
      <c r="AE95" s="153">
        <f>+'Other Taxes'!O114</f>
        <v>0.71</v>
      </c>
      <c r="AF95" s="154">
        <f>+'Other Taxes'!P114</f>
        <v>0.25</v>
      </c>
      <c r="AG95" s="155">
        <f>+'Other Taxes'!Q114</f>
        <v>0.52</v>
      </c>
      <c r="AH95" s="148">
        <f>+'Other Taxes'!S114</f>
        <v>0</v>
      </c>
      <c r="AI95" s="157">
        <f>+'Other Taxes'!T114</f>
        <v>0</v>
      </c>
      <c r="AJ95" s="296">
        <f t="shared" si="1"/>
        <v>1.6492</v>
      </c>
    </row>
    <row r="96" spans="1:36" x14ac:dyDescent="0.2">
      <c r="A96" s="73" t="s">
        <v>222</v>
      </c>
      <c r="B96" s="75" t="s">
        <v>223</v>
      </c>
      <c r="C96" s="76">
        <f>+'Combined Rate'!E115</f>
        <v>4.8500000000000001E-2</v>
      </c>
      <c r="D96" s="300">
        <v>1.7500000000000002E-2</v>
      </c>
      <c r="E96" s="78">
        <f>+'Combined Rate'!G115</f>
        <v>0.01</v>
      </c>
      <c r="F96" s="78">
        <f>+'Combined Rate'!H115</f>
        <v>2.5000000000000001E-3</v>
      </c>
      <c r="G96" s="78">
        <f>+'Combined Rate'!I115</f>
        <v>0</v>
      </c>
      <c r="H96" s="78">
        <f>+'Combined Rate'!J115</f>
        <v>0</v>
      </c>
      <c r="I96" s="78">
        <f>+'Combined Rate'!K115</f>
        <v>0</v>
      </c>
      <c r="J96" s="78">
        <f>+'Combined Rate'!L115</f>
        <v>0</v>
      </c>
      <c r="K96" s="78">
        <f>+'Combined Rate'!M115</f>
        <v>0</v>
      </c>
      <c r="L96" s="78">
        <f>+'Combined Rate'!N115</f>
        <v>0</v>
      </c>
      <c r="M96" s="78">
        <f>+'Combined Rate'!O115</f>
        <v>0</v>
      </c>
      <c r="N96" s="78">
        <f>+'Combined Rate'!P115</f>
        <v>0</v>
      </c>
      <c r="O96" s="78">
        <f>+'Combined Rate'!Q115</f>
        <v>0</v>
      </c>
      <c r="P96" s="78">
        <f>+'Combined Rate'!R115</f>
        <v>0.01</v>
      </c>
      <c r="Q96" s="78">
        <f>+'Combined Rate'!S115</f>
        <v>0</v>
      </c>
      <c r="R96" s="78">
        <f>+'Combined Rate'!T115</f>
        <v>0</v>
      </c>
      <c r="S96" s="78">
        <f>+'Combined Rate'!U115</f>
        <v>0</v>
      </c>
      <c r="T96" s="78">
        <f>+'Combined Rate'!V115</f>
        <v>0.01</v>
      </c>
      <c r="U96" s="78">
        <f>+'Combined Rate'!W115</f>
        <v>0</v>
      </c>
      <c r="V96" s="160">
        <f>+'Other Taxes'!D115</f>
        <v>4.2500000000000003E-2</v>
      </c>
      <c r="W96" s="161">
        <f>+'Other Taxes'!E115</f>
        <v>3.2000000000000002E-3</v>
      </c>
      <c r="X96" s="148">
        <f>+'Other Taxes'!F115</f>
        <v>0.01</v>
      </c>
      <c r="Y96" s="148">
        <f>+'Other Taxes'!G115</f>
        <v>0</v>
      </c>
      <c r="Z96" s="78">
        <f>+'Other Taxes'!H115</f>
        <v>0</v>
      </c>
      <c r="AA96" s="162">
        <f>+'Other Taxes'!J115</f>
        <v>2.5000000000000001E-2</v>
      </c>
      <c r="AB96" s="147">
        <f>+'Other Taxes'!K115</f>
        <v>0</v>
      </c>
      <c r="AC96" s="148">
        <f>+'Other Taxes'!L115</f>
        <v>0</v>
      </c>
      <c r="AD96" s="152">
        <f>+'Other Taxes'!N115</f>
        <v>0.01</v>
      </c>
      <c r="AE96" s="153">
        <f>+'Other Taxes'!O115</f>
        <v>0.71</v>
      </c>
      <c r="AF96" s="154">
        <f>+'Other Taxes'!P115</f>
        <v>0.25</v>
      </c>
      <c r="AG96" s="155">
        <f>+'Other Taxes'!Q115</f>
        <v>0.52</v>
      </c>
      <c r="AH96" s="148">
        <f>+'Other Taxes'!S115</f>
        <v>3.5000000000000003E-2</v>
      </c>
      <c r="AI96" s="157">
        <f>+'Other Taxes'!T115</f>
        <v>0.06</v>
      </c>
      <c r="AJ96" s="296">
        <f t="shared" si="1"/>
        <v>1.7642</v>
      </c>
    </row>
    <row r="97" spans="1:36" x14ac:dyDescent="0.2">
      <c r="A97" s="73" t="s">
        <v>224</v>
      </c>
      <c r="B97" s="75" t="s">
        <v>225</v>
      </c>
      <c r="C97" s="76">
        <f>+'Combined Rate'!E116</f>
        <v>4.8500000000000001E-2</v>
      </c>
      <c r="D97" s="300">
        <v>1.7500000000000002E-2</v>
      </c>
      <c r="E97" s="78">
        <f>+'Combined Rate'!G116</f>
        <v>0.01</v>
      </c>
      <c r="F97" s="78">
        <f>+'Combined Rate'!H116</f>
        <v>2.5000000000000001E-3</v>
      </c>
      <c r="G97" s="78">
        <f>+'Combined Rate'!I116</f>
        <v>0</v>
      </c>
      <c r="H97" s="78">
        <f>+'Combined Rate'!J116</f>
        <v>0</v>
      </c>
      <c r="I97" s="78">
        <f>+'Combined Rate'!K116</f>
        <v>0</v>
      </c>
      <c r="J97" s="78">
        <f>+'Combined Rate'!L116</f>
        <v>0</v>
      </c>
      <c r="K97" s="78">
        <f>+'Combined Rate'!M116</f>
        <v>0</v>
      </c>
      <c r="L97" s="78">
        <f>+'Combined Rate'!N116</f>
        <v>0</v>
      </c>
      <c r="M97" s="78">
        <f>+'Combined Rate'!O116</f>
        <v>0</v>
      </c>
      <c r="N97" s="78">
        <f>+'Combined Rate'!P116</f>
        <v>0</v>
      </c>
      <c r="O97" s="78">
        <f>+'Combined Rate'!Q116</f>
        <v>0</v>
      </c>
      <c r="P97" s="78">
        <f>+'Combined Rate'!R116</f>
        <v>0.01</v>
      </c>
      <c r="Q97" s="78">
        <f>+'Combined Rate'!S116</f>
        <v>0</v>
      </c>
      <c r="R97" s="78">
        <f>+'Combined Rate'!T116</f>
        <v>0</v>
      </c>
      <c r="S97" s="78">
        <f>+'Combined Rate'!U116</f>
        <v>0</v>
      </c>
      <c r="T97" s="78">
        <f>+'Combined Rate'!V116</f>
        <v>0.01</v>
      </c>
      <c r="U97" s="78">
        <f>+'Combined Rate'!W116</f>
        <v>0</v>
      </c>
      <c r="V97" s="160">
        <f>+'Other Taxes'!D116</f>
        <v>4.2500000000000003E-2</v>
      </c>
      <c r="W97" s="161">
        <f>+'Other Taxes'!E116</f>
        <v>3.2000000000000002E-3</v>
      </c>
      <c r="X97" s="148">
        <f>+'Other Taxes'!F116</f>
        <v>0.01</v>
      </c>
      <c r="Y97" s="148">
        <f>+'Other Taxes'!G116</f>
        <v>0</v>
      </c>
      <c r="Z97" s="78">
        <f>+'Other Taxes'!H116</f>
        <v>0</v>
      </c>
      <c r="AA97" s="162">
        <f>+'Other Taxes'!J116</f>
        <v>2.5000000000000001E-2</v>
      </c>
      <c r="AB97" s="147">
        <f>+'Other Taxes'!K116</f>
        <v>0</v>
      </c>
      <c r="AC97" s="148">
        <f>+'Other Taxes'!L116</f>
        <v>0</v>
      </c>
      <c r="AD97" s="152">
        <f>+'Other Taxes'!N116</f>
        <v>0.01</v>
      </c>
      <c r="AE97" s="153">
        <f>+'Other Taxes'!O116</f>
        <v>0.71</v>
      </c>
      <c r="AF97" s="154">
        <f>+'Other Taxes'!P116</f>
        <v>0.25</v>
      </c>
      <c r="AG97" s="155">
        <f>+'Other Taxes'!Q116</f>
        <v>0.52</v>
      </c>
      <c r="AH97" s="148">
        <f>+'Other Taxes'!S116</f>
        <v>3.5000000000000003E-2</v>
      </c>
      <c r="AI97" s="157">
        <f>+'Other Taxes'!T116</f>
        <v>0.06</v>
      </c>
      <c r="AJ97" s="296">
        <f t="shared" si="1"/>
        <v>1.7642</v>
      </c>
    </row>
    <row r="98" spans="1:36" x14ac:dyDescent="0.2">
      <c r="A98" s="73" t="s">
        <v>226</v>
      </c>
      <c r="B98" s="75" t="s">
        <v>227</v>
      </c>
      <c r="C98" s="76">
        <f>+'Combined Rate'!E118</f>
        <v>4.8500000000000001E-2</v>
      </c>
      <c r="D98" s="300">
        <v>1.7500000000000002E-2</v>
      </c>
      <c r="E98" s="78">
        <f>+'Combined Rate'!G118</f>
        <v>0.01</v>
      </c>
      <c r="F98" s="78">
        <f>+'Combined Rate'!H118</f>
        <v>2.5000000000000001E-3</v>
      </c>
      <c r="G98" s="78">
        <f>+'Combined Rate'!I118</f>
        <v>0</v>
      </c>
      <c r="H98" s="78">
        <f>+'Combined Rate'!J118</f>
        <v>0</v>
      </c>
      <c r="I98" s="78">
        <f>+'Combined Rate'!K118</f>
        <v>0</v>
      </c>
      <c r="J98" s="78">
        <f>+'Combined Rate'!L118</f>
        <v>0</v>
      </c>
      <c r="K98" s="78">
        <f>+'Combined Rate'!M118</f>
        <v>0</v>
      </c>
      <c r="L98" s="78">
        <f>+'Combined Rate'!N118</f>
        <v>0</v>
      </c>
      <c r="M98" s="78">
        <f>+'Combined Rate'!O118</f>
        <v>2.5000000000000001E-3</v>
      </c>
      <c r="N98" s="78">
        <f>+'Combined Rate'!P118</f>
        <v>0</v>
      </c>
      <c r="O98" s="78">
        <f>+'Combined Rate'!Q118</f>
        <v>0</v>
      </c>
      <c r="P98" s="78">
        <f>+'Combined Rate'!R118</f>
        <v>5.0000000000000001E-3</v>
      </c>
      <c r="Q98" s="78">
        <f>+'Combined Rate'!S118</f>
        <v>0</v>
      </c>
      <c r="R98" s="78">
        <f>+'Combined Rate'!T118</f>
        <v>0</v>
      </c>
      <c r="S98" s="78">
        <f>+'Combined Rate'!U118</f>
        <v>0</v>
      </c>
      <c r="T98" s="78">
        <f>+'Combined Rate'!V118</f>
        <v>0</v>
      </c>
      <c r="U98" s="78">
        <f>+'Combined Rate'!W118</f>
        <v>0</v>
      </c>
      <c r="V98" s="160">
        <f>+'Other Taxes'!D118</f>
        <v>4.2500000000000003E-2</v>
      </c>
      <c r="W98" s="167">
        <f>+'Other Taxes'!E118</f>
        <v>3.2000000000000002E-3</v>
      </c>
      <c r="X98" s="170">
        <f>+'Other Taxes'!F118</f>
        <v>0</v>
      </c>
      <c r="Y98" s="170">
        <f>+'Other Taxes'!G118</f>
        <v>0</v>
      </c>
      <c r="Z98" s="78">
        <f>+'Other Taxes'!H118</f>
        <v>0</v>
      </c>
      <c r="AA98" s="162">
        <f>+'Other Taxes'!J118</f>
        <v>2.5000000000000001E-2</v>
      </c>
      <c r="AB98" s="147">
        <f>+'Other Taxes'!K118</f>
        <v>0.03</v>
      </c>
      <c r="AC98" s="148">
        <f>+'Other Taxes'!L118</f>
        <v>0.04</v>
      </c>
      <c r="AD98" s="152">
        <f>+'Other Taxes'!N118</f>
        <v>0.01</v>
      </c>
      <c r="AE98" s="153">
        <f>+'Other Taxes'!O118</f>
        <v>0.71</v>
      </c>
      <c r="AF98" s="154">
        <f>+'Other Taxes'!P118</f>
        <v>0.25</v>
      </c>
      <c r="AG98" s="155">
        <f>+'Other Taxes'!Q118</f>
        <v>0.52</v>
      </c>
      <c r="AH98" s="148">
        <f>+'Other Taxes'!S118</f>
        <v>0</v>
      </c>
      <c r="AI98" s="157">
        <f>+'Other Taxes'!T118</f>
        <v>0</v>
      </c>
      <c r="AJ98" s="296">
        <f t="shared" si="1"/>
        <v>1.7166999999999999</v>
      </c>
    </row>
    <row r="99" spans="1:36" x14ac:dyDescent="0.2">
      <c r="A99" s="73" t="s">
        <v>229</v>
      </c>
      <c r="B99" s="84" t="s">
        <v>230</v>
      </c>
      <c r="C99" s="76">
        <f>+'Combined Rate'!E119</f>
        <v>4.8500000000000001E-2</v>
      </c>
      <c r="D99" s="300">
        <v>1.7500000000000002E-2</v>
      </c>
      <c r="E99" s="78">
        <f>+'Combined Rate'!G119</f>
        <v>0.01</v>
      </c>
      <c r="F99" s="78">
        <f>+'Combined Rate'!H119</f>
        <v>2.5000000000000001E-3</v>
      </c>
      <c r="G99" s="78">
        <f>+'Combined Rate'!I119</f>
        <v>0</v>
      </c>
      <c r="H99" s="78">
        <f>+'Combined Rate'!J119</f>
        <v>0</v>
      </c>
      <c r="I99" s="78">
        <f>+'Combined Rate'!K119</f>
        <v>0</v>
      </c>
      <c r="J99" s="78">
        <f>+'Combined Rate'!L119</f>
        <v>0</v>
      </c>
      <c r="K99" s="78">
        <f>+'Combined Rate'!M119</f>
        <v>0</v>
      </c>
      <c r="L99" s="78">
        <f>+'Combined Rate'!N119</f>
        <v>0</v>
      </c>
      <c r="M99" s="78">
        <f>+'Combined Rate'!O119</f>
        <v>2.5000000000000001E-3</v>
      </c>
      <c r="N99" s="78">
        <f>+'Combined Rate'!P119</f>
        <v>0</v>
      </c>
      <c r="O99" s="78">
        <f>+'Combined Rate'!Q119</f>
        <v>0</v>
      </c>
      <c r="P99" s="78">
        <f>+'Combined Rate'!R119</f>
        <v>5.0000000000000001E-3</v>
      </c>
      <c r="Q99" s="78">
        <f>+'Combined Rate'!S119</f>
        <v>0</v>
      </c>
      <c r="R99" s="78">
        <f>+'Combined Rate'!T119</f>
        <v>0</v>
      </c>
      <c r="S99" s="78">
        <f>+'Combined Rate'!U119</f>
        <v>0</v>
      </c>
      <c r="T99" s="78">
        <f>+'Combined Rate'!V119</f>
        <v>0</v>
      </c>
      <c r="U99" s="78">
        <f>+'Combined Rate'!W119</f>
        <v>0</v>
      </c>
      <c r="V99" s="160">
        <f>+'Other Taxes'!D119</f>
        <v>4.2500000000000003E-2</v>
      </c>
      <c r="W99" s="161">
        <f>+'Other Taxes'!E119</f>
        <v>3.2000000000000002E-3</v>
      </c>
      <c r="X99" s="170">
        <f>+'Other Taxes'!F119</f>
        <v>0</v>
      </c>
      <c r="Y99" s="170">
        <f>+'Other Taxes'!G119</f>
        <v>0</v>
      </c>
      <c r="Z99" s="78">
        <f>+'Other Taxes'!H119</f>
        <v>0</v>
      </c>
      <c r="AA99" s="162">
        <f>+'Other Taxes'!J119</f>
        <v>2.5000000000000001E-2</v>
      </c>
      <c r="AB99" s="147">
        <f>+'Other Taxes'!K119</f>
        <v>0.03</v>
      </c>
      <c r="AC99" s="148">
        <f>+'Other Taxes'!L119</f>
        <v>0.04</v>
      </c>
      <c r="AD99" s="152">
        <f>+'Other Taxes'!N119</f>
        <v>0.01</v>
      </c>
      <c r="AE99" s="153">
        <f>+'Other Taxes'!O119</f>
        <v>0.71</v>
      </c>
      <c r="AF99" s="154">
        <f>+'Other Taxes'!P119</f>
        <v>0.25</v>
      </c>
      <c r="AG99" s="155">
        <f>+'Other Taxes'!Q119</f>
        <v>0.52</v>
      </c>
      <c r="AH99" s="148">
        <f>+'Other Taxes'!S119</f>
        <v>0</v>
      </c>
      <c r="AI99" s="157">
        <f>+'Other Taxes'!T119</f>
        <v>0</v>
      </c>
      <c r="AJ99" s="296">
        <f t="shared" si="1"/>
        <v>1.7166999999999999</v>
      </c>
    </row>
    <row r="100" spans="1:36" x14ac:dyDescent="0.2">
      <c r="A100" s="73" t="s">
        <v>231</v>
      </c>
      <c r="B100" s="75" t="s">
        <v>232</v>
      </c>
      <c r="C100" s="76">
        <f>+'Combined Rate'!E120</f>
        <v>4.8500000000000001E-2</v>
      </c>
      <c r="D100" s="300">
        <v>1.7500000000000002E-2</v>
      </c>
      <c r="E100" s="78">
        <f>+'Combined Rate'!G120</f>
        <v>0.01</v>
      </c>
      <c r="F100" s="78">
        <f>+'Combined Rate'!H120</f>
        <v>2.5000000000000001E-3</v>
      </c>
      <c r="G100" s="78">
        <f>+'Combined Rate'!I120</f>
        <v>0</v>
      </c>
      <c r="H100" s="78">
        <f>+'Combined Rate'!J120</f>
        <v>0</v>
      </c>
      <c r="I100" s="78">
        <f>+'Combined Rate'!K120</f>
        <v>0</v>
      </c>
      <c r="J100" s="78">
        <f>+'Combined Rate'!L120</f>
        <v>0</v>
      </c>
      <c r="K100" s="78">
        <f>+'Combined Rate'!M120</f>
        <v>3.0000000000000001E-3</v>
      </c>
      <c r="L100" s="78">
        <f>+'Combined Rate'!N120</f>
        <v>0</v>
      </c>
      <c r="M100" s="78">
        <f>+'Combined Rate'!O120</f>
        <v>2.5000000000000001E-3</v>
      </c>
      <c r="N100" s="78">
        <f>+'Combined Rate'!P120</f>
        <v>0</v>
      </c>
      <c r="O100" s="78">
        <f>+'Combined Rate'!Q120</f>
        <v>0</v>
      </c>
      <c r="P100" s="78">
        <f>+'Combined Rate'!R120</f>
        <v>5.0000000000000001E-3</v>
      </c>
      <c r="Q100" s="78">
        <f>+'Combined Rate'!S120</f>
        <v>0</v>
      </c>
      <c r="R100" s="78">
        <f>+'Combined Rate'!T120</f>
        <v>0</v>
      </c>
      <c r="S100" s="78">
        <f>+'Combined Rate'!U120</f>
        <v>0</v>
      </c>
      <c r="T100" s="78">
        <f>+'Combined Rate'!V120</f>
        <v>1.6E-2</v>
      </c>
      <c r="U100" s="78">
        <f>+'Combined Rate'!W120</f>
        <v>0</v>
      </c>
      <c r="V100" s="160">
        <f>+'Other Taxes'!D120</f>
        <v>4.2500000000000003E-2</v>
      </c>
      <c r="W100" s="161">
        <f>+'Other Taxes'!E120</f>
        <v>3.2000000000000002E-3</v>
      </c>
      <c r="X100" s="171">
        <f>+'Other Taxes'!F120</f>
        <v>0.01</v>
      </c>
      <c r="Y100" s="171">
        <f>+'Other Taxes'!G120</f>
        <v>5.0000000000000001E-3</v>
      </c>
      <c r="Z100" s="78">
        <f>+'Other Taxes'!H120</f>
        <v>0</v>
      </c>
      <c r="AA100" s="162">
        <f>+'Other Taxes'!J120</f>
        <v>2.5000000000000001E-2</v>
      </c>
      <c r="AB100" s="147">
        <f>+'Other Taxes'!K120</f>
        <v>0.03</v>
      </c>
      <c r="AC100" s="148">
        <f>+'Other Taxes'!L120</f>
        <v>0.04</v>
      </c>
      <c r="AD100" s="152">
        <f>+'Other Taxes'!N120</f>
        <v>0.01</v>
      </c>
      <c r="AE100" s="153">
        <f>+'Other Taxes'!O120</f>
        <v>0.71</v>
      </c>
      <c r="AF100" s="154">
        <f>+'Other Taxes'!P120</f>
        <v>0.25</v>
      </c>
      <c r="AG100" s="155">
        <f>+'Other Taxes'!Q120</f>
        <v>0.52</v>
      </c>
      <c r="AH100" s="148">
        <f>+'Other Taxes'!S120</f>
        <v>0.03</v>
      </c>
      <c r="AI100" s="157">
        <f>+'Other Taxes'!T120</f>
        <v>0.03</v>
      </c>
      <c r="AJ100" s="296">
        <f t="shared" si="1"/>
        <v>1.8107000000000002</v>
      </c>
    </row>
    <row r="101" spans="1:36" x14ac:dyDescent="0.2">
      <c r="A101" s="73" t="s">
        <v>233</v>
      </c>
      <c r="B101" s="75" t="s">
        <v>234</v>
      </c>
      <c r="C101" s="76">
        <f>+'Combined Rate'!E122</f>
        <v>4.8500000000000001E-2</v>
      </c>
      <c r="D101" s="300">
        <v>1.7500000000000002E-2</v>
      </c>
      <c r="E101" s="78">
        <f>+'Combined Rate'!G122</f>
        <v>0.01</v>
      </c>
      <c r="F101" s="78">
        <f>+'Combined Rate'!H122</f>
        <v>2.5000000000000001E-3</v>
      </c>
      <c r="G101" s="78">
        <f>+'Combined Rate'!I122</f>
        <v>0</v>
      </c>
      <c r="H101" s="78">
        <f>+'Combined Rate'!J122</f>
        <v>0</v>
      </c>
      <c r="I101" s="78">
        <f>+'Combined Rate'!K122</f>
        <v>0</v>
      </c>
      <c r="J101" s="78">
        <f>+'Combined Rate'!L122</f>
        <v>0</v>
      </c>
      <c r="K101" s="78">
        <f>+'Combined Rate'!M122</f>
        <v>0</v>
      </c>
      <c r="L101" s="78">
        <f>+'Combined Rate'!N122</f>
        <v>0</v>
      </c>
      <c r="M101" s="78">
        <f>+'Combined Rate'!O122</f>
        <v>0</v>
      </c>
      <c r="N101" s="78">
        <f>+'Combined Rate'!P122</f>
        <v>0</v>
      </c>
      <c r="O101" s="78">
        <f>+'Combined Rate'!Q122</f>
        <v>0</v>
      </c>
      <c r="P101" s="78">
        <f>+'Combined Rate'!R122</f>
        <v>0</v>
      </c>
      <c r="Q101" s="78">
        <f>+'Combined Rate'!S122</f>
        <v>0</v>
      </c>
      <c r="R101" s="78">
        <f>+'Combined Rate'!T122</f>
        <v>0</v>
      </c>
      <c r="S101" s="78">
        <f>+'Combined Rate'!U122</f>
        <v>0</v>
      </c>
      <c r="T101" s="78">
        <f>+'Combined Rate'!V122</f>
        <v>0</v>
      </c>
      <c r="U101" s="78">
        <f>+'Combined Rate'!W122</f>
        <v>0</v>
      </c>
      <c r="V101" s="160">
        <f>+'Other Taxes'!D122</f>
        <v>4.2500000000000003E-2</v>
      </c>
      <c r="W101" s="161">
        <f>+'Other Taxes'!E122</f>
        <v>3.2000000000000002E-3</v>
      </c>
      <c r="X101" s="148">
        <f>+'Other Taxes'!F122</f>
        <v>0</v>
      </c>
      <c r="Y101" s="148">
        <f>+'Other Taxes'!G122</f>
        <v>0</v>
      </c>
      <c r="Z101" s="78">
        <f>+'Other Taxes'!H122</f>
        <v>0</v>
      </c>
      <c r="AA101" s="162">
        <f>+'Other Taxes'!J122</f>
        <v>2.5000000000000001E-2</v>
      </c>
      <c r="AB101" s="147">
        <f>+'Other Taxes'!K122</f>
        <v>0</v>
      </c>
      <c r="AC101" s="148">
        <f>+'Other Taxes'!L122</f>
        <v>0</v>
      </c>
      <c r="AD101" s="152">
        <f>+'Other Taxes'!N122</f>
        <v>0.01</v>
      </c>
      <c r="AE101" s="153">
        <f>+'Other Taxes'!O122</f>
        <v>0.71</v>
      </c>
      <c r="AF101" s="154">
        <f>+'Other Taxes'!P122</f>
        <v>0.25</v>
      </c>
      <c r="AG101" s="155">
        <f>+'Other Taxes'!Q122</f>
        <v>0.52</v>
      </c>
      <c r="AH101" s="148">
        <f>+'Other Taxes'!S122</f>
        <v>0</v>
      </c>
      <c r="AI101" s="157">
        <f>+'Other Taxes'!T122</f>
        <v>0</v>
      </c>
      <c r="AJ101" s="296">
        <f t="shared" si="1"/>
        <v>1.6392</v>
      </c>
    </row>
    <row r="102" spans="1:36" x14ac:dyDescent="0.2">
      <c r="A102" s="73" t="s">
        <v>235</v>
      </c>
      <c r="B102" s="75" t="s">
        <v>236</v>
      </c>
      <c r="C102" s="76">
        <f>+'Combined Rate'!E123</f>
        <v>4.8500000000000001E-2</v>
      </c>
      <c r="D102" s="300">
        <v>1.7500000000000002E-2</v>
      </c>
      <c r="E102" s="78">
        <f>+'Combined Rate'!G123</f>
        <v>0.01</v>
      </c>
      <c r="F102" s="78">
        <f>+'Combined Rate'!H123</f>
        <v>2.5000000000000001E-3</v>
      </c>
      <c r="G102" s="78">
        <f>+'Combined Rate'!I123</f>
        <v>0</v>
      </c>
      <c r="H102" s="78">
        <f>+'Combined Rate'!J123</f>
        <v>0</v>
      </c>
      <c r="I102" s="78">
        <f>+'Combined Rate'!K123</f>
        <v>0</v>
      </c>
      <c r="J102" s="78">
        <f>+'Combined Rate'!L123</f>
        <v>0</v>
      </c>
      <c r="K102" s="78">
        <f>+'Combined Rate'!M123</f>
        <v>0</v>
      </c>
      <c r="L102" s="78">
        <f>+'Combined Rate'!N123</f>
        <v>0</v>
      </c>
      <c r="M102" s="78">
        <f>+'Combined Rate'!O123</f>
        <v>0</v>
      </c>
      <c r="N102" s="78">
        <f>+'Combined Rate'!P123</f>
        <v>0</v>
      </c>
      <c r="O102" s="78">
        <f>+'Combined Rate'!Q123</f>
        <v>0</v>
      </c>
      <c r="P102" s="78">
        <f>+'Combined Rate'!R123</f>
        <v>0</v>
      </c>
      <c r="Q102" s="78">
        <f>+'Combined Rate'!S123</f>
        <v>1E-3</v>
      </c>
      <c r="R102" s="78">
        <f>+'Combined Rate'!T123</f>
        <v>0</v>
      </c>
      <c r="S102" s="78">
        <f>+'Combined Rate'!U123</f>
        <v>0</v>
      </c>
      <c r="T102" s="78">
        <f>+'Combined Rate'!V123</f>
        <v>0</v>
      </c>
      <c r="U102" s="78">
        <f>+'Combined Rate'!W123</f>
        <v>0</v>
      </c>
      <c r="V102" s="160">
        <f>+'Other Taxes'!D123</f>
        <v>4.2500000000000003E-2</v>
      </c>
      <c r="W102" s="161">
        <f>+'Other Taxes'!E123</f>
        <v>3.2000000000000002E-3</v>
      </c>
      <c r="X102" s="148">
        <f>+'Other Taxes'!F123</f>
        <v>0.01</v>
      </c>
      <c r="Y102" s="148">
        <f>+'Other Taxes'!G123</f>
        <v>0</v>
      </c>
      <c r="Z102" s="78">
        <f>+'Other Taxes'!H123</f>
        <v>0</v>
      </c>
      <c r="AA102" s="162">
        <f>+'Other Taxes'!J123</f>
        <v>2.5000000000000001E-2</v>
      </c>
      <c r="AB102" s="147">
        <f>+'Other Taxes'!K123</f>
        <v>0</v>
      </c>
      <c r="AC102" s="148">
        <f>+'Other Taxes'!L123</f>
        <v>0</v>
      </c>
      <c r="AD102" s="152">
        <f>+'Other Taxes'!N123</f>
        <v>0.01</v>
      </c>
      <c r="AE102" s="153">
        <f>+'Other Taxes'!O123</f>
        <v>0.71</v>
      </c>
      <c r="AF102" s="154">
        <f>+'Other Taxes'!P123</f>
        <v>0.25</v>
      </c>
      <c r="AG102" s="155">
        <f>+'Other Taxes'!Q123</f>
        <v>0.52</v>
      </c>
      <c r="AH102" s="148">
        <f>+'Other Taxes'!S123</f>
        <v>3.5000000000000003E-2</v>
      </c>
      <c r="AI102" s="157">
        <f>+'Other Taxes'!T123</f>
        <v>0.06</v>
      </c>
      <c r="AJ102" s="296">
        <f t="shared" si="1"/>
        <v>1.7451999999999999</v>
      </c>
    </row>
    <row r="103" spans="1:36" x14ac:dyDescent="0.2">
      <c r="A103" s="73" t="s">
        <v>237</v>
      </c>
      <c r="B103" s="75" t="s">
        <v>238</v>
      </c>
      <c r="C103" s="76">
        <f>+'Combined Rate'!E124</f>
        <v>4.8500000000000001E-2</v>
      </c>
      <c r="D103" s="300">
        <v>1.7500000000000002E-2</v>
      </c>
      <c r="E103" s="78">
        <f>+'Combined Rate'!G124</f>
        <v>0.01</v>
      </c>
      <c r="F103" s="78">
        <f>+'Combined Rate'!H124</f>
        <v>2.5000000000000001E-3</v>
      </c>
      <c r="G103" s="78">
        <f>+'Combined Rate'!I124</f>
        <v>0</v>
      </c>
      <c r="H103" s="78">
        <f>+'Combined Rate'!J124</f>
        <v>0</v>
      </c>
      <c r="I103" s="78">
        <f>+'Combined Rate'!K124</f>
        <v>0</v>
      </c>
      <c r="J103" s="78">
        <f>+'Combined Rate'!L124</f>
        <v>0</v>
      </c>
      <c r="K103" s="78">
        <f>+'Combined Rate'!M124</f>
        <v>0</v>
      </c>
      <c r="L103" s="78">
        <f>+'Combined Rate'!N124</f>
        <v>0</v>
      </c>
      <c r="M103" s="78">
        <f>+'Combined Rate'!O124</f>
        <v>0</v>
      </c>
      <c r="N103" s="78">
        <f>+'Combined Rate'!P124</f>
        <v>0</v>
      </c>
      <c r="O103" s="78">
        <f>+'Combined Rate'!Q124</f>
        <v>0</v>
      </c>
      <c r="P103" s="78">
        <f>+'Combined Rate'!R124</f>
        <v>0</v>
      </c>
      <c r="Q103" s="78">
        <f>+'Combined Rate'!S124</f>
        <v>0</v>
      </c>
      <c r="R103" s="78">
        <f>+'Combined Rate'!T124</f>
        <v>0</v>
      </c>
      <c r="S103" s="78">
        <f>+'Combined Rate'!U124</f>
        <v>0</v>
      </c>
      <c r="T103" s="78">
        <f>+'Combined Rate'!V124</f>
        <v>0</v>
      </c>
      <c r="U103" s="78">
        <f>+'Combined Rate'!W124</f>
        <v>0</v>
      </c>
      <c r="V103" s="160">
        <f>+'Other Taxes'!D124</f>
        <v>4.2500000000000003E-2</v>
      </c>
      <c r="W103" s="161">
        <f>+'Other Taxes'!E124</f>
        <v>3.2000000000000002E-3</v>
      </c>
      <c r="X103" s="148">
        <f>+'Other Taxes'!F124</f>
        <v>0</v>
      </c>
      <c r="Y103" s="148">
        <f>+'Other Taxes'!G124</f>
        <v>0</v>
      </c>
      <c r="Z103" s="78">
        <f>+'Other Taxes'!H124</f>
        <v>0</v>
      </c>
      <c r="AA103" s="162">
        <f>+'Other Taxes'!J124</f>
        <v>2.5000000000000001E-2</v>
      </c>
      <c r="AB103" s="147">
        <f>+'Other Taxes'!K124</f>
        <v>0</v>
      </c>
      <c r="AC103" s="148">
        <f>+'Other Taxes'!L124</f>
        <v>0</v>
      </c>
      <c r="AD103" s="152">
        <f>+'Other Taxes'!N124</f>
        <v>0.01</v>
      </c>
      <c r="AE103" s="153">
        <f>+'Other Taxes'!O124</f>
        <v>0.71</v>
      </c>
      <c r="AF103" s="154">
        <f>+'Other Taxes'!P124</f>
        <v>0.25</v>
      </c>
      <c r="AG103" s="155">
        <f>+'Other Taxes'!Q124</f>
        <v>0.52</v>
      </c>
      <c r="AH103" s="148">
        <f>+'Other Taxes'!S124</f>
        <v>3.5000000000000003E-2</v>
      </c>
      <c r="AI103" s="157">
        <f>+'Other Taxes'!T124</f>
        <v>0.05</v>
      </c>
      <c r="AJ103" s="296">
        <f t="shared" si="1"/>
        <v>1.7242</v>
      </c>
    </row>
    <row r="104" spans="1:36" x14ac:dyDescent="0.2">
      <c r="A104" s="73" t="s">
        <v>239</v>
      </c>
      <c r="B104" s="75" t="s">
        <v>240</v>
      </c>
      <c r="C104" s="76">
        <f>+'Combined Rate'!E125</f>
        <v>4.8500000000000001E-2</v>
      </c>
      <c r="D104" s="300">
        <v>1.7500000000000002E-2</v>
      </c>
      <c r="E104" s="78">
        <f>+'Combined Rate'!G125</f>
        <v>0.01</v>
      </c>
      <c r="F104" s="78">
        <f>+'Combined Rate'!H125</f>
        <v>2.5000000000000001E-3</v>
      </c>
      <c r="G104" s="78">
        <f>+'Combined Rate'!I125</f>
        <v>0</v>
      </c>
      <c r="H104" s="78">
        <f>+'Combined Rate'!J125</f>
        <v>0</v>
      </c>
      <c r="I104" s="78">
        <f>+'Combined Rate'!K125</f>
        <v>0</v>
      </c>
      <c r="J104" s="78">
        <f>+'Combined Rate'!L125</f>
        <v>0</v>
      </c>
      <c r="K104" s="78">
        <f>+'Combined Rate'!M125</f>
        <v>0</v>
      </c>
      <c r="L104" s="78">
        <f>+'Combined Rate'!N125</f>
        <v>0</v>
      </c>
      <c r="M104" s="78">
        <f>+'Combined Rate'!O125</f>
        <v>0</v>
      </c>
      <c r="N104" s="78">
        <f>+'Combined Rate'!P125</f>
        <v>0</v>
      </c>
      <c r="O104" s="78">
        <f>+'Combined Rate'!Q125</f>
        <v>0</v>
      </c>
      <c r="P104" s="78">
        <f>+'Combined Rate'!R125</f>
        <v>0</v>
      </c>
      <c r="Q104" s="78">
        <f>+'Combined Rate'!S125</f>
        <v>0</v>
      </c>
      <c r="R104" s="78">
        <f>+'Combined Rate'!T125</f>
        <v>0</v>
      </c>
      <c r="S104" s="78">
        <f>+'Combined Rate'!U125</f>
        <v>0</v>
      </c>
      <c r="T104" s="78">
        <f>+'Combined Rate'!V125</f>
        <v>0</v>
      </c>
      <c r="U104" s="78">
        <f>+'Combined Rate'!W125</f>
        <v>0</v>
      </c>
      <c r="V104" s="160">
        <f>+'Other Taxes'!D125</f>
        <v>4.2500000000000003E-2</v>
      </c>
      <c r="W104" s="161">
        <f>+'Other Taxes'!E125</f>
        <v>3.2000000000000002E-3</v>
      </c>
      <c r="X104" s="148">
        <f>+'Other Taxes'!F125</f>
        <v>0</v>
      </c>
      <c r="Y104" s="148">
        <f>+'Other Taxes'!G125</f>
        <v>0</v>
      </c>
      <c r="Z104" s="78">
        <f>+'Other Taxes'!H125</f>
        <v>0</v>
      </c>
      <c r="AA104" s="162">
        <f>+'Other Taxes'!J125</f>
        <v>2.5000000000000001E-2</v>
      </c>
      <c r="AB104" s="147">
        <f>+'Other Taxes'!K125</f>
        <v>0</v>
      </c>
      <c r="AC104" s="148">
        <f>+'Other Taxes'!L125</f>
        <v>0</v>
      </c>
      <c r="AD104" s="152">
        <f>+'Other Taxes'!N125</f>
        <v>0.01</v>
      </c>
      <c r="AE104" s="153">
        <f>+'Other Taxes'!O125</f>
        <v>0.71</v>
      </c>
      <c r="AF104" s="154">
        <f>+'Other Taxes'!P125</f>
        <v>0.25</v>
      </c>
      <c r="AG104" s="155">
        <f>+'Other Taxes'!Q125</f>
        <v>0.52</v>
      </c>
      <c r="AH104" s="148">
        <f>+'Other Taxes'!S125</f>
        <v>3.5000000000000003E-2</v>
      </c>
      <c r="AI104" s="157">
        <f>+'Other Taxes'!T125</f>
        <v>0</v>
      </c>
      <c r="AJ104" s="296">
        <f t="shared" si="1"/>
        <v>1.6741999999999999</v>
      </c>
    </row>
    <row r="105" spans="1:36" x14ac:dyDescent="0.2">
      <c r="A105" s="73" t="s">
        <v>241</v>
      </c>
      <c r="B105" s="75" t="s">
        <v>242</v>
      </c>
      <c r="C105" s="76">
        <f>+'Combined Rate'!E126</f>
        <v>4.8500000000000001E-2</v>
      </c>
      <c r="D105" s="300">
        <v>1.7500000000000002E-2</v>
      </c>
      <c r="E105" s="78">
        <f>+'Combined Rate'!G126</f>
        <v>0.01</v>
      </c>
      <c r="F105" s="78">
        <f>+'Combined Rate'!H126</f>
        <v>2.5000000000000001E-3</v>
      </c>
      <c r="G105" s="78">
        <f>+'Combined Rate'!I126</f>
        <v>0</v>
      </c>
      <c r="H105" s="78">
        <f>+'Combined Rate'!J126</f>
        <v>0</v>
      </c>
      <c r="I105" s="78">
        <f>+'Combined Rate'!K126</f>
        <v>0</v>
      </c>
      <c r="J105" s="78">
        <f>+'Combined Rate'!L126</f>
        <v>0</v>
      </c>
      <c r="K105" s="78">
        <f>+'Combined Rate'!M126</f>
        <v>0</v>
      </c>
      <c r="L105" s="78">
        <f>+'Combined Rate'!N126</f>
        <v>0</v>
      </c>
      <c r="M105" s="78">
        <f>+'Combined Rate'!O126</f>
        <v>0</v>
      </c>
      <c r="N105" s="78">
        <f>+'Combined Rate'!P126</f>
        <v>0</v>
      </c>
      <c r="O105" s="78">
        <f>+'Combined Rate'!Q126</f>
        <v>0</v>
      </c>
      <c r="P105" s="78">
        <f>+'Combined Rate'!R126</f>
        <v>0</v>
      </c>
      <c r="Q105" s="78">
        <f>+'Combined Rate'!S126</f>
        <v>0</v>
      </c>
      <c r="R105" s="78">
        <f>+'Combined Rate'!T126</f>
        <v>0</v>
      </c>
      <c r="S105" s="78">
        <f>+'Combined Rate'!U126</f>
        <v>0</v>
      </c>
      <c r="T105" s="78">
        <f>+'Combined Rate'!V126</f>
        <v>0</v>
      </c>
      <c r="U105" s="78">
        <f>+'Combined Rate'!W126</f>
        <v>0</v>
      </c>
      <c r="V105" s="160">
        <f>+'Other Taxes'!D126</f>
        <v>4.2500000000000003E-2</v>
      </c>
      <c r="W105" s="161">
        <f>+'Other Taxes'!E126</f>
        <v>3.2000000000000002E-3</v>
      </c>
      <c r="X105" s="148">
        <f>+'Other Taxes'!F126</f>
        <v>0</v>
      </c>
      <c r="Y105" s="148">
        <f>+'Other Taxes'!G126</f>
        <v>0</v>
      </c>
      <c r="Z105" s="78">
        <f>+'Other Taxes'!H126</f>
        <v>0</v>
      </c>
      <c r="AA105" s="162">
        <f>+'Other Taxes'!J126</f>
        <v>2.5000000000000001E-2</v>
      </c>
      <c r="AB105" s="147">
        <f>+'Other Taxes'!K126</f>
        <v>0</v>
      </c>
      <c r="AC105" s="148">
        <f>+'Other Taxes'!L126</f>
        <v>0</v>
      </c>
      <c r="AD105" s="152">
        <f>+'Other Taxes'!N126</f>
        <v>0.01</v>
      </c>
      <c r="AE105" s="153">
        <f>+'Other Taxes'!O126</f>
        <v>0.71</v>
      </c>
      <c r="AF105" s="154">
        <f>+'Other Taxes'!P126</f>
        <v>0.25</v>
      </c>
      <c r="AG105" s="155">
        <f>+'Other Taxes'!Q126</f>
        <v>0.52</v>
      </c>
      <c r="AH105" s="148">
        <f>+'Other Taxes'!S126</f>
        <v>0</v>
      </c>
      <c r="AI105" s="157">
        <f>+'Other Taxes'!T126</f>
        <v>0</v>
      </c>
      <c r="AJ105" s="296">
        <f t="shared" si="1"/>
        <v>1.6392</v>
      </c>
    </row>
    <row r="106" spans="1:36" x14ac:dyDescent="0.2">
      <c r="A106" s="73" t="s">
        <v>243</v>
      </c>
      <c r="B106" s="75" t="s">
        <v>244</v>
      </c>
      <c r="C106" s="76">
        <f>+'Combined Rate'!E127</f>
        <v>4.8500000000000001E-2</v>
      </c>
      <c r="D106" s="300">
        <v>1.7500000000000002E-2</v>
      </c>
      <c r="E106" s="78">
        <f>+'Combined Rate'!G127</f>
        <v>0.01</v>
      </c>
      <c r="F106" s="78">
        <f>+'Combined Rate'!H127</f>
        <v>2.5000000000000001E-3</v>
      </c>
      <c r="G106" s="78">
        <f>+'Combined Rate'!I127</f>
        <v>0</v>
      </c>
      <c r="H106" s="78">
        <f>+'Combined Rate'!J127</f>
        <v>0</v>
      </c>
      <c r="I106" s="78">
        <f>+'Combined Rate'!K127</f>
        <v>0</v>
      </c>
      <c r="J106" s="78">
        <f>+'Combined Rate'!L127</f>
        <v>0</v>
      </c>
      <c r="K106" s="78">
        <f>+'Combined Rate'!M127</f>
        <v>0</v>
      </c>
      <c r="L106" s="78">
        <f>+'Combined Rate'!N127</f>
        <v>0</v>
      </c>
      <c r="M106" s="78">
        <f>+'Combined Rate'!O127</f>
        <v>0</v>
      </c>
      <c r="N106" s="78">
        <f>+'Combined Rate'!P127</f>
        <v>0</v>
      </c>
      <c r="O106" s="78">
        <f>+'Combined Rate'!Q127</f>
        <v>0</v>
      </c>
      <c r="P106" s="78">
        <f>+'Combined Rate'!R127</f>
        <v>0</v>
      </c>
      <c r="Q106" s="78">
        <f>+'Combined Rate'!S127</f>
        <v>0</v>
      </c>
      <c r="R106" s="78">
        <f>+'Combined Rate'!T127</f>
        <v>0</v>
      </c>
      <c r="S106" s="78">
        <f>+'Combined Rate'!U127</f>
        <v>0</v>
      </c>
      <c r="T106" s="78">
        <f>+'Combined Rate'!V127</f>
        <v>0</v>
      </c>
      <c r="U106" s="78">
        <f>+'Combined Rate'!W127</f>
        <v>0</v>
      </c>
      <c r="V106" s="160">
        <f>+'Other Taxes'!D127</f>
        <v>4.2500000000000003E-2</v>
      </c>
      <c r="W106" s="161">
        <f>+'Other Taxes'!E127</f>
        <v>3.2000000000000002E-3</v>
      </c>
      <c r="X106" s="148">
        <f>+'Other Taxes'!F127</f>
        <v>0</v>
      </c>
      <c r="Y106" s="148">
        <f>+'Other Taxes'!G127</f>
        <v>0</v>
      </c>
      <c r="Z106" s="78">
        <f>+'Other Taxes'!H127</f>
        <v>0</v>
      </c>
      <c r="AA106" s="162">
        <f>+'Other Taxes'!J127</f>
        <v>2.5000000000000001E-2</v>
      </c>
      <c r="AB106" s="147">
        <f>+'Other Taxes'!K127</f>
        <v>0</v>
      </c>
      <c r="AC106" s="148">
        <f>+'Other Taxes'!L127</f>
        <v>0</v>
      </c>
      <c r="AD106" s="152">
        <f>+'Other Taxes'!N127</f>
        <v>0.01</v>
      </c>
      <c r="AE106" s="153">
        <f>+'Other Taxes'!O127</f>
        <v>0.71</v>
      </c>
      <c r="AF106" s="154">
        <f>+'Other Taxes'!P127</f>
        <v>0.25</v>
      </c>
      <c r="AG106" s="155">
        <f>+'Other Taxes'!Q127</f>
        <v>0.52</v>
      </c>
      <c r="AH106" s="148">
        <f>+'Other Taxes'!S127</f>
        <v>3.5000000000000003E-2</v>
      </c>
      <c r="AI106" s="157">
        <f>+'Other Taxes'!T127</f>
        <v>0.06</v>
      </c>
      <c r="AJ106" s="296">
        <f t="shared" si="1"/>
        <v>1.7342</v>
      </c>
    </row>
    <row r="107" spans="1:36" x14ac:dyDescent="0.2">
      <c r="A107" s="73" t="s">
        <v>245</v>
      </c>
      <c r="B107" s="75" t="s">
        <v>246</v>
      </c>
      <c r="C107" s="76">
        <f>+'Combined Rate'!E128</f>
        <v>4.8500000000000001E-2</v>
      </c>
      <c r="D107" s="300">
        <v>1.7500000000000002E-2</v>
      </c>
      <c r="E107" s="78">
        <f>+'Combined Rate'!G128</f>
        <v>0.01</v>
      </c>
      <c r="F107" s="78">
        <f>+'Combined Rate'!H128</f>
        <v>2.5000000000000001E-3</v>
      </c>
      <c r="G107" s="78">
        <f>+'Combined Rate'!I128</f>
        <v>0</v>
      </c>
      <c r="H107" s="78">
        <f>+'Combined Rate'!J128</f>
        <v>0</v>
      </c>
      <c r="I107" s="78">
        <f>+'Combined Rate'!K128</f>
        <v>0</v>
      </c>
      <c r="J107" s="78">
        <f>+'Combined Rate'!L128</f>
        <v>0</v>
      </c>
      <c r="K107" s="78">
        <f>+'Combined Rate'!M128</f>
        <v>3.0000000000000001E-3</v>
      </c>
      <c r="L107" s="78">
        <f>+'Combined Rate'!N128</f>
        <v>0</v>
      </c>
      <c r="M107" s="78">
        <f>+'Combined Rate'!O128</f>
        <v>0</v>
      </c>
      <c r="N107" s="78">
        <f>+'Combined Rate'!P128</f>
        <v>0</v>
      </c>
      <c r="O107" s="78">
        <f>+'Combined Rate'!Q128</f>
        <v>0</v>
      </c>
      <c r="P107" s="78">
        <f>+'Combined Rate'!R128</f>
        <v>0</v>
      </c>
      <c r="Q107" s="78">
        <f>+'Combined Rate'!S128</f>
        <v>1E-3</v>
      </c>
      <c r="R107" s="78">
        <f>+'Combined Rate'!T128</f>
        <v>0</v>
      </c>
      <c r="S107" s="78">
        <f>+'Combined Rate'!U128</f>
        <v>0</v>
      </c>
      <c r="T107" s="78">
        <f>+'Combined Rate'!V128</f>
        <v>1.6E-2</v>
      </c>
      <c r="U107" s="78">
        <f>+'Combined Rate'!W128</f>
        <v>0</v>
      </c>
      <c r="V107" s="160">
        <f>+'Other Taxes'!D128</f>
        <v>4.2500000000000003E-2</v>
      </c>
      <c r="W107" s="161">
        <f>+'Other Taxes'!E128</f>
        <v>3.2000000000000002E-3</v>
      </c>
      <c r="X107" s="148">
        <f>+'Other Taxes'!F128</f>
        <v>0.01</v>
      </c>
      <c r="Y107" s="148">
        <f>+'Other Taxes'!G128</f>
        <v>0</v>
      </c>
      <c r="Z107" s="78">
        <f>+'Other Taxes'!H128</f>
        <v>0</v>
      </c>
      <c r="AA107" s="162">
        <f>+'Other Taxes'!J128</f>
        <v>2.5000000000000001E-2</v>
      </c>
      <c r="AB107" s="147">
        <f>+'Other Taxes'!K128</f>
        <v>0</v>
      </c>
      <c r="AC107" s="148">
        <f>+'Other Taxes'!L128</f>
        <v>0</v>
      </c>
      <c r="AD107" s="152">
        <f>+'Other Taxes'!N128</f>
        <v>0.01</v>
      </c>
      <c r="AE107" s="153">
        <f>+'Other Taxes'!O128</f>
        <v>0.71</v>
      </c>
      <c r="AF107" s="154">
        <f>+'Other Taxes'!P128</f>
        <v>0.25</v>
      </c>
      <c r="AG107" s="155">
        <f>+'Other Taxes'!Q128</f>
        <v>0.52</v>
      </c>
      <c r="AH107" s="148">
        <f>+'Other Taxes'!S128</f>
        <v>3.5000000000000003E-2</v>
      </c>
      <c r="AI107" s="157">
        <f>+'Other Taxes'!T128</f>
        <v>0.06</v>
      </c>
      <c r="AJ107" s="296">
        <f t="shared" si="1"/>
        <v>1.7642</v>
      </c>
    </row>
    <row r="108" spans="1:36" x14ac:dyDescent="0.2">
      <c r="A108" s="73" t="s">
        <v>1178</v>
      </c>
      <c r="B108" s="75" t="s">
        <v>1179</v>
      </c>
      <c r="C108" s="76">
        <f>+'Combined Rate'!E129</f>
        <v>4.8500000000000001E-2</v>
      </c>
      <c r="D108" s="300">
        <v>1.7500000000000002E-2</v>
      </c>
      <c r="E108" s="78">
        <f>+'Combined Rate'!G129</f>
        <v>0.01</v>
      </c>
      <c r="F108" s="78">
        <f>+'Combined Rate'!H129</f>
        <v>2.5000000000000001E-3</v>
      </c>
      <c r="G108" s="78">
        <f>+'Combined Rate'!I129</f>
        <v>0</v>
      </c>
      <c r="H108" s="78">
        <f>+'Combined Rate'!J129</f>
        <v>0</v>
      </c>
      <c r="I108" s="78">
        <f>+'Combined Rate'!K129</f>
        <v>0</v>
      </c>
      <c r="J108" s="78">
        <f>+'Combined Rate'!L129</f>
        <v>0</v>
      </c>
      <c r="K108" s="78">
        <f>+'Combined Rate'!M129</f>
        <v>0</v>
      </c>
      <c r="L108" s="78">
        <f>+'Combined Rate'!N129</f>
        <v>0</v>
      </c>
      <c r="M108" s="78">
        <f>+'Combined Rate'!O129</f>
        <v>0</v>
      </c>
      <c r="N108" s="78">
        <f>+'Combined Rate'!P129</f>
        <v>0</v>
      </c>
      <c r="O108" s="78">
        <f>+'Combined Rate'!Q129</f>
        <v>0</v>
      </c>
      <c r="P108" s="78">
        <f>+'Combined Rate'!R129</f>
        <v>0</v>
      </c>
      <c r="Q108" s="78">
        <f>+'Combined Rate'!S129</f>
        <v>0</v>
      </c>
      <c r="R108" s="78">
        <f>+'Combined Rate'!T129</f>
        <v>0</v>
      </c>
      <c r="S108" s="78">
        <f>+'Combined Rate'!U129</f>
        <v>0</v>
      </c>
      <c r="T108" s="78">
        <f>+'Combined Rate'!V129</f>
        <v>0</v>
      </c>
      <c r="U108" s="78">
        <f>+'Combined Rate'!W129</f>
        <v>0</v>
      </c>
      <c r="V108" s="160">
        <f>+'Other Taxes'!D129</f>
        <v>4.2500000000000003E-2</v>
      </c>
      <c r="W108" s="161">
        <f>+'Other Taxes'!E129</f>
        <v>3.2000000000000002E-3</v>
      </c>
      <c r="X108" s="148">
        <f>+'Other Taxes'!F129</f>
        <v>0</v>
      </c>
      <c r="Y108" s="148">
        <f>+'Other Taxes'!G129</f>
        <v>0</v>
      </c>
      <c r="Z108" s="78">
        <f>+'Other Taxes'!H129</f>
        <v>0</v>
      </c>
      <c r="AA108" s="162">
        <f>+'Other Taxes'!J129</f>
        <v>2.5000000000000001E-2</v>
      </c>
      <c r="AB108" s="147">
        <f>+'Other Taxes'!K129</f>
        <v>0</v>
      </c>
      <c r="AC108" s="148">
        <f>+'Other Taxes'!L129</f>
        <v>0</v>
      </c>
      <c r="AD108" s="152">
        <f>+'Other Taxes'!N129</f>
        <v>0.01</v>
      </c>
      <c r="AE108" s="153">
        <f>+'Other Taxes'!O129</f>
        <v>0.71</v>
      </c>
      <c r="AF108" s="154">
        <f>+'Other Taxes'!P129</f>
        <v>0.25</v>
      </c>
      <c r="AG108" s="155">
        <f>+'Other Taxes'!Q129</f>
        <v>0.52</v>
      </c>
      <c r="AH108" s="148">
        <f>+'Other Taxes'!S129</f>
        <v>0</v>
      </c>
      <c r="AI108" s="157">
        <f>+'Other Taxes'!T129</f>
        <v>2.5000000000000001E-2</v>
      </c>
      <c r="AJ108" s="296">
        <f t="shared" si="1"/>
        <v>1.6641999999999999</v>
      </c>
    </row>
    <row r="109" spans="1:36" x14ac:dyDescent="0.2">
      <c r="A109" s="73" t="s">
        <v>247</v>
      </c>
      <c r="B109" s="75" t="s">
        <v>248</v>
      </c>
      <c r="C109" s="76">
        <f>+'Combined Rate'!E131</f>
        <v>4.8500000000000001E-2</v>
      </c>
      <c r="D109" s="300">
        <v>1.7500000000000002E-2</v>
      </c>
      <c r="E109" s="78">
        <f>+'Combined Rate'!G131</f>
        <v>0.01</v>
      </c>
      <c r="F109" s="78">
        <f>+'Combined Rate'!H131</f>
        <v>2.5000000000000001E-3</v>
      </c>
      <c r="G109" s="78">
        <f>+'Combined Rate'!I131</f>
        <v>0</v>
      </c>
      <c r="H109" s="78">
        <f>+'Combined Rate'!J131</f>
        <v>0</v>
      </c>
      <c r="I109" s="78">
        <f>+'Combined Rate'!K131</f>
        <v>0</v>
      </c>
      <c r="J109" s="78">
        <f>+'Combined Rate'!L131</f>
        <v>0</v>
      </c>
      <c r="K109" s="78">
        <f>+'Combined Rate'!M131</f>
        <v>0</v>
      </c>
      <c r="L109" s="78">
        <f>+'Combined Rate'!N131</f>
        <v>0</v>
      </c>
      <c r="M109" s="78">
        <f>+'Combined Rate'!O131</f>
        <v>0</v>
      </c>
      <c r="N109" s="78">
        <f>+'Combined Rate'!P131</f>
        <v>0</v>
      </c>
      <c r="O109" s="78">
        <f>+'Combined Rate'!Q131</f>
        <v>0</v>
      </c>
      <c r="P109" s="78">
        <f>+'Combined Rate'!R131</f>
        <v>0</v>
      </c>
      <c r="Q109" s="78">
        <f>+'Combined Rate'!S131</f>
        <v>0</v>
      </c>
      <c r="R109" s="78">
        <f>+'Combined Rate'!T131</f>
        <v>0</v>
      </c>
      <c r="S109" s="78">
        <f>+'Combined Rate'!U131</f>
        <v>0</v>
      </c>
      <c r="T109" s="78">
        <f>+'Combined Rate'!V131</f>
        <v>0</v>
      </c>
      <c r="U109" s="78">
        <f>+'Combined Rate'!W131</f>
        <v>0</v>
      </c>
      <c r="V109" s="160">
        <f>+'Other Taxes'!D131</f>
        <v>4.2500000000000003E-2</v>
      </c>
      <c r="W109" s="161">
        <f>+'Other Taxes'!E131</f>
        <v>3.2000000000000002E-3</v>
      </c>
      <c r="X109" s="148">
        <f>+'Other Taxes'!F131</f>
        <v>0</v>
      </c>
      <c r="Y109" s="148">
        <f>+'Other Taxes'!G131</f>
        <v>0</v>
      </c>
      <c r="Z109" s="78">
        <f>+'Other Taxes'!H131</f>
        <v>0</v>
      </c>
      <c r="AA109" s="162">
        <f>+'Other Taxes'!J131</f>
        <v>2.5000000000000001E-2</v>
      </c>
      <c r="AB109" s="147">
        <f>+'Other Taxes'!K131</f>
        <v>0</v>
      </c>
      <c r="AC109" s="148">
        <f>+'Other Taxes'!L131</f>
        <v>0</v>
      </c>
      <c r="AD109" s="152">
        <f>+'Other Taxes'!N131</f>
        <v>0.01</v>
      </c>
      <c r="AE109" s="153">
        <f>+'Other Taxes'!O131</f>
        <v>0.71</v>
      </c>
      <c r="AF109" s="154">
        <f>+'Other Taxes'!P131</f>
        <v>0.25</v>
      </c>
      <c r="AG109" s="155">
        <f>+'Other Taxes'!Q131</f>
        <v>0.52</v>
      </c>
      <c r="AH109" s="148">
        <f>+'Other Taxes'!S131</f>
        <v>0</v>
      </c>
      <c r="AI109" s="157">
        <f>+'Other Taxes'!T131</f>
        <v>0</v>
      </c>
      <c r="AJ109" s="296">
        <f t="shared" si="1"/>
        <v>1.6392</v>
      </c>
    </row>
    <row r="110" spans="1:36" x14ac:dyDescent="0.2">
      <c r="A110" s="73" t="s">
        <v>249</v>
      </c>
      <c r="B110" s="75" t="s">
        <v>250</v>
      </c>
      <c r="C110" s="76">
        <f>+'Combined Rate'!E132</f>
        <v>4.8500000000000001E-2</v>
      </c>
      <c r="D110" s="300">
        <v>1.7500000000000002E-2</v>
      </c>
      <c r="E110" s="78">
        <f>+'Combined Rate'!G132</f>
        <v>0.01</v>
      </c>
      <c r="F110" s="78">
        <f>+'Combined Rate'!H132</f>
        <v>2.5000000000000001E-3</v>
      </c>
      <c r="G110" s="78">
        <f>+'Combined Rate'!I132</f>
        <v>0</v>
      </c>
      <c r="H110" s="78">
        <f>+'Combined Rate'!J132</f>
        <v>0</v>
      </c>
      <c r="I110" s="78">
        <f>+'Combined Rate'!K132</f>
        <v>0</v>
      </c>
      <c r="J110" s="78">
        <f>+'Combined Rate'!L132</f>
        <v>0</v>
      </c>
      <c r="K110" s="78">
        <f>+'Combined Rate'!M132</f>
        <v>0</v>
      </c>
      <c r="L110" s="78">
        <f>+'Combined Rate'!N132</f>
        <v>0</v>
      </c>
      <c r="M110" s="78">
        <f>+'Combined Rate'!O132</f>
        <v>0</v>
      </c>
      <c r="N110" s="78">
        <f>+'Combined Rate'!P132</f>
        <v>0</v>
      </c>
      <c r="O110" s="78">
        <f>+'Combined Rate'!Q132</f>
        <v>0</v>
      </c>
      <c r="P110" s="78">
        <f>+'Combined Rate'!R132</f>
        <v>0</v>
      </c>
      <c r="Q110" s="78">
        <f>+'Combined Rate'!S132</f>
        <v>0</v>
      </c>
      <c r="R110" s="78">
        <f>+'Combined Rate'!T132</f>
        <v>0</v>
      </c>
      <c r="S110" s="78">
        <f>+'Combined Rate'!U132</f>
        <v>0</v>
      </c>
      <c r="T110" s="78">
        <f>+'Combined Rate'!V132</f>
        <v>0</v>
      </c>
      <c r="U110" s="78">
        <f>+'Combined Rate'!W132</f>
        <v>0</v>
      </c>
      <c r="V110" s="160">
        <f>+'Other Taxes'!D132</f>
        <v>4.2500000000000003E-2</v>
      </c>
      <c r="W110" s="161">
        <f>+'Other Taxes'!E132</f>
        <v>3.2000000000000002E-3</v>
      </c>
      <c r="X110" s="148">
        <f>+'Other Taxes'!F132</f>
        <v>0</v>
      </c>
      <c r="Y110" s="148">
        <f>+'Other Taxes'!G132</f>
        <v>0</v>
      </c>
      <c r="Z110" s="78">
        <f>+'Other Taxes'!H132</f>
        <v>0</v>
      </c>
      <c r="AA110" s="162">
        <f>+'Other Taxes'!J132</f>
        <v>2.5000000000000001E-2</v>
      </c>
      <c r="AB110" s="147">
        <f>+'Other Taxes'!K132</f>
        <v>0</v>
      </c>
      <c r="AC110" s="148">
        <f>+'Other Taxes'!L132</f>
        <v>0</v>
      </c>
      <c r="AD110" s="152">
        <f>+'Other Taxes'!N132</f>
        <v>0.01</v>
      </c>
      <c r="AE110" s="153">
        <f>+'Other Taxes'!O132</f>
        <v>0.71</v>
      </c>
      <c r="AF110" s="154">
        <f>+'Other Taxes'!P132</f>
        <v>0.25</v>
      </c>
      <c r="AG110" s="155">
        <f>+'Other Taxes'!Q132</f>
        <v>0.52</v>
      </c>
      <c r="AH110" s="148">
        <f>+'Other Taxes'!S132</f>
        <v>3.5000000000000003E-2</v>
      </c>
      <c r="AI110" s="157">
        <f>+'Other Taxes'!T132</f>
        <v>0.06</v>
      </c>
      <c r="AJ110" s="296">
        <f t="shared" si="1"/>
        <v>1.7342</v>
      </c>
    </row>
    <row r="111" spans="1:36" x14ac:dyDescent="0.2">
      <c r="A111" s="73" t="s">
        <v>251</v>
      </c>
      <c r="B111" s="75" t="s">
        <v>252</v>
      </c>
      <c r="C111" s="76">
        <f>+'Combined Rate'!E133</f>
        <v>4.8500000000000001E-2</v>
      </c>
      <c r="D111" s="300">
        <v>1.7500000000000002E-2</v>
      </c>
      <c r="E111" s="78">
        <f>+'Combined Rate'!G133</f>
        <v>0.01</v>
      </c>
      <c r="F111" s="78">
        <f>+'Combined Rate'!H133</f>
        <v>2.5000000000000001E-3</v>
      </c>
      <c r="G111" s="78">
        <f>+'Combined Rate'!I133</f>
        <v>0</v>
      </c>
      <c r="H111" s="78">
        <f>+'Combined Rate'!J133</f>
        <v>0</v>
      </c>
      <c r="I111" s="78">
        <f>+'Combined Rate'!K133</f>
        <v>0</v>
      </c>
      <c r="J111" s="78">
        <f>+'Combined Rate'!L133</f>
        <v>0</v>
      </c>
      <c r="K111" s="78">
        <f>+'Combined Rate'!M133</f>
        <v>0</v>
      </c>
      <c r="L111" s="78">
        <f>+'Combined Rate'!N133</f>
        <v>0</v>
      </c>
      <c r="M111" s="78">
        <f>+'Combined Rate'!O133</f>
        <v>0</v>
      </c>
      <c r="N111" s="78">
        <f>+'Combined Rate'!P133</f>
        <v>0</v>
      </c>
      <c r="O111" s="78">
        <f>+'Combined Rate'!Q133</f>
        <v>0</v>
      </c>
      <c r="P111" s="78">
        <f>+'Combined Rate'!R133</f>
        <v>0</v>
      </c>
      <c r="Q111" s="78">
        <f>+'Combined Rate'!S133</f>
        <v>0</v>
      </c>
      <c r="R111" s="78">
        <f>+'Combined Rate'!T133</f>
        <v>0</v>
      </c>
      <c r="S111" s="78">
        <f>+'Combined Rate'!U133</f>
        <v>0</v>
      </c>
      <c r="T111" s="78">
        <f>+'Combined Rate'!V133</f>
        <v>0</v>
      </c>
      <c r="U111" s="78">
        <f>+'Combined Rate'!W133</f>
        <v>0</v>
      </c>
      <c r="V111" s="160">
        <f>+'Other Taxes'!D133</f>
        <v>4.2500000000000003E-2</v>
      </c>
      <c r="W111" s="161">
        <f>+'Other Taxes'!E133</f>
        <v>3.2000000000000002E-3</v>
      </c>
      <c r="X111" s="148">
        <f>+'Other Taxes'!F133</f>
        <v>0</v>
      </c>
      <c r="Y111" s="148">
        <f>+'Other Taxes'!G133</f>
        <v>0</v>
      </c>
      <c r="Z111" s="78">
        <f>+'Other Taxes'!H133</f>
        <v>0</v>
      </c>
      <c r="AA111" s="162">
        <f>+'Other Taxes'!J133</f>
        <v>2.5000000000000001E-2</v>
      </c>
      <c r="AB111" s="147">
        <f>+'Other Taxes'!K133</f>
        <v>0</v>
      </c>
      <c r="AC111" s="148">
        <f>+'Other Taxes'!L133</f>
        <v>0</v>
      </c>
      <c r="AD111" s="152">
        <f>+'Other Taxes'!N133</f>
        <v>0.01</v>
      </c>
      <c r="AE111" s="153">
        <f>+'Other Taxes'!O133</f>
        <v>0.71</v>
      </c>
      <c r="AF111" s="154">
        <f>+'Other Taxes'!P133</f>
        <v>0.25</v>
      </c>
      <c r="AG111" s="155">
        <f>+'Other Taxes'!Q133</f>
        <v>0.52</v>
      </c>
      <c r="AH111" s="148">
        <f>+'Other Taxes'!S133</f>
        <v>3.5000000000000003E-2</v>
      </c>
      <c r="AI111" s="157">
        <f>+'Other Taxes'!T133</f>
        <v>0</v>
      </c>
      <c r="AJ111" s="296">
        <f t="shared" si="1"/>
        <v>1.6741999999999999</v>
      </c>
    </row>
    <row r="112" spans="1:36" x14ac:dyDescent="0.2">
      <c r="A112" s="73" t="s">
        <v>253</v>
      </c>
      <c r="B112" s="75" t="s">
        <v>254</v>
      </c>
      <c r="C112" s="76">
        <f>+'Combined Rate'!E134</f>
        <v>4.8500000000000001E-2</v>
      </c>
      <c r="D112" s="300">
        <v>1.7500000000000002E-2</v>
      </c>
      <c r="E112" s="78">
        <f>+'Combined Rate'!G134</f>
        <v>0.01</v>
      </c>
      <c r="F112" s="78">
        <f>+'Combined Rate'!H134</f>
        <v>2.5000000000000001E-3</v>
      </c>
      <c r="G112" s="78">
        <f>+'Combined Rate'!I134</f>
        <v>0</v>
      </c>
      <c r="H112" s="78">
        <f>+'Combined Rate'!J134</f>
        <v>0</v>
      </c>
      <c r="I112" s="78">
        <f>+'Combined Rate'!K134</f>
        <v>0</v>
      </c>
      <c r="J112" s="78">
        <f>+'Combined Rate'!L134</f>
        <v>0</v>
      </c>
      <c r="K112" s="78">
        <f>+'Combined Rate'!M134</f>
        <v>0</v>
      </c>
      <c r="L112" s="78">
        <f>+'Combined Rate'!N134</f>
        <v>0</v>
      </c>
      <c r="M112" s="78">
        <f>+'Combined Rate'!O134</f>
        <v>0</v>
      </c>
      <c r="N112" s="78">
        <f>+'Combined Rate'!P134</f>
        <v>0</v>
      </c>
      <c r="O112" s="78">
        <f>+'Combined Rate'!Q134</f>
        <v>0</v>
      </c>
      <c r="P112" s="78">
        <f>+'Combined Rate'!R134</f>
        <v>0</v>
      </c>
      <c r="Q112" s="78">
        <f>+'Combined Rate'!S134</f>
        <v>0</v>
      </c>
      <c r="R112" s="78">
        <f>+'Combined Rate'!T134</f>
        <v>0</v>
      </c>
      <c r="S112" s="78">
        <f>+'Combined Rate'!U134</f>
        <v>0</v>
      </c>
      <c r="T112" s="78">
        <f>+'Combined Rate'!V134</f>
        <v>0</v>
      </c>
      <c r="U112" s="78">
        <f>+'Combined Rate'!W134</f>
        <v>0</v>
      </c>
      <c r="V112" s="160">
        <f>+'Other Taxes'!D134</f>
        <v>4.2500000000000003E-2</v>
      </c>
      <c r="W112" s="161">
        <f>+'Other Taxes'!E134</f>
        <v>3.2000000000000002E-3</v>
      </c>
      <c r="X112" s="148">
        <f>+'Other Taxes'!F134</f>
        <v>0</v>
      </c>
      <c r="Y112" s="148">
        <f>+'Other Taxes'!G134</f>
        <v>0</v>
      </c>
      <c r="Z112" s="78">
        <f>+'Other Taxes'!H134</f>
        <v>0</v>
      </c>
      <c r="AA112" s="162">
        <f>+'Other Taxes'!J134</f>
        <v>2.5000000000000001E-2</v>
      </c>
      <c r="AB112" s="147">
        <f>+'Other Taxes'!K134</f>
        <v>0</v>
      </c>
      <c r="AC112" s="148">
        <f>+'Other Taxes'!L134</f>
        <v>0</v>
      </c>
      <c r="AD112" s="152">
        <f>+'Other Taxes'!N134</f>
        <v>0.01</v>
      </c>
      <c r="AE112" s="153">
        <f>+'Other Taxes'!O134</f>
        <v>0.71</v>
      </c>
      <c r="AF112" s="154">
        <f>+'Other Taxes'!P134</f>
        <v>0.25</v>
      </c>
      <c r="AG112" s="155">
        <f>+'Other Taxes'!Q134</f>
        <v>0.52</v>
      </c>
      <c r="AH112" s="148">
        <f>+'Other Taxes'!S134</f>
        <v>0</v>
      </c>
      <c r="AI112" s="157">
        <f>+'Other Taxes'!T134</f>
        <v>0</v>
      </c>
      <c r="AJ112" s="296">
        <f t="shared" si="1"/>
        <v>1.6392</v>
      </c>
    </row>
    <row r="113" spans="1:36" x14ac:dyDescent="0.2">
      <c r="A113" s="73" t="s">
        <v>255</v>
      </c>
      <c r="B113" s="75" t="s">
        <v>256</v>
      </c>
      <c r="C113" s="76">
        <f>+'Combined Rate'!E135</f>
        <v>4.8500000000000001E-2</v>
      </c>
      <c r="D113" s="300">
        <v>1.7500000000000002E-2</v>
      </c>
      <c r="E113" s="78">
        <f>+'Combined Rate'!G135</f>
        <v>0.01</v>
      </c>
      <c r="F113" s="78">
        <f>+'Combined Rate'!H135</f>
        <v>2.5000000000000001E-3</v>
      </c>
      <c r="G113" s="78">
        <f>+'Combined Rate'!I135</f>
        <v>0</v>
      </c>
      <c r="H113" s="78">
        <f>+'Combined Rate'!J135</f>
        <v>0</v>
      </c>
      <c r="I113" s="78">
        <f>+'Combined Rate'!K135</f>
        <v>0</v>
      </c>
      <c r="J113" s="78">
        <f>+'Combined Rate'!L135</f>
        <v>0</v>
      </c>
      <c r="K113" s="78">
        <f>+'Combined Rate'!M135</f>
        <v>3.0000000000000001E-3</v>
      </c>
      <c r="L113" s="78">
        <f>+'Combined Rate'!N135</f>
        <v>0</v>
      </c>
      <c r="M113" s="78">
        <f>+'Combined Rate'!O135</f>
        <v>0</v>
      </c>
      <c r="N113" s="78">
        <f>+'Combined Rate'!P135</f>
        <v>0</v>
      </c>
      <c r="O113" s="78">
        <f>+'Combined Rate'!Q135</f>
        <v>0</v>
      </c>
      <c r="P113" s="78">
        <f>+'Combined Rate'!R135</f>
        <v>0</v>
      </c>
      <c r="Q113" s="78">
        <f>+'Combined Rate'!S135</f>
        <v>1E-3</v>
      </c>
      <c r="R113" s="78">
        <f>+'Combined Rate'!T135</f>
        <v>0</v>
      </c>
      <c r="S113" s="78">
        <f>+'Combined Rate'!U135</f>
        <v>0</v>
      </c>
      <c r="T113" s="78">
        <f>+'Combined Rate'!V135</f>
        <v>0</v>
      </c>
      <c r="U113" s="78">
        <f>+'Combined Rate'!W135</f>
        <v>0</v>
      </c>
      <c r="V113" s="160">
        <f>+'Other Taxes'!D135</f>
        <v>4.2500000000000003E-2</v>
      </c>
      <c r="W113" s="161">
        <f>+'Other Taxes'!E135</f>
        <v>3.2000000000000002E-3</v>
      </c>
      <c r="X113" s="148">
        <f>+'Other Taxes'!F135</f>
        <v>0.01</v>
      </c>
      <c r="Y113" s="148">
        <f>+'Other Taxes'!G135</f>
        <v>0</v>
      </c>
      <c r="Z113" s="78">
        <f>+'Other Taxes'!H135</f>
        <v>0</v>
      </c>
      <c r="AA113" s="162">
        <f>+'Other Taxes'!J135</f>
        <v>2.5000000000000001E-2</v>
      </c>
      <c r="AB113" s="147">
        <f>+'Other Taxes'!K135</f>
        <v>0</v>
      </c>
      <c r="AC113" s="148">
        <f>+'Other Taxes'!L135</f>
        <v>0</v>
      </c>
      <c r="AD113" s="152">
        <f>+'Other Taxes'!N135</f>
        <v>0.01</v>
      </c>
      <c r="AE113" s="153">
        <f>+'Other Taxes'!O135</f>
        <v>0.71</v>
      </c>
      <c r="AF113" s="154">
        <f>+'Other Taxes'!P135</f>
        <v>0.25</v>
      </c>
      <c r="AG113" s="155">
        <f>+'Other Taxes'!Q135</f>
        <v>0.52</v>
      </c>
      <c r="AH113" s="148">
        <f>+'Other Taxes'!S135</f>
        <v>3.5000000000000003E-2</v>
      </c>
      <c r="AI113" s="157">
        <f>+'Other Taxes'!T135</f>
        <v>0</v>
      </c>
      <c r="AJ113" s="296">
        <f t="shared" si="1"/>
        <v>1.6881999999999999</v>
      </c>
    </row>
    <row r="114" spans="1:36" x14ac:dyDescent="0.2">
      <c r="A114" s="73" t="s">
        <v>13</v>
      </c>
      <c r="B114" s="84" t="s">
        <v>14</v>
      </c>
      <c r="C114" s="76">
        <f>+'Combined Rate'!E136</f>
        <v>4.8500000000000001E-2</v>
      </c>
      <c r="D114" s="300">
        <v>1.7500000000000002E-2</v>
      </c>
      <c r="E114" s="78">
        <f>+'Combined Rate'!G136</f>
        <v>0.01</v>
      </c>
      <c r="F114" s="78">
        <f>+'Combined Rate'!H136</f>
        <v>2.5000000000000001E-3</v>
      </c>
      <c r="G114" s="78">
        <f>+'Combined Rate'!I136</f>
        <v>0</v>
      </c>
      <c r="H114" s="78">
        <f>+'Combined Rate'!J136</f>
        <v>0</v>
      </c>
      <c r="I114" s="78">
        <f>+'Combined Rate'!K136</f>
        <v>0</v>
      </c>
      <c r="J114" s="78">
        <f>+'Combined Rate'!L136</f>
        <v>0</v>
      </c>
      <c r="K114" s="78">
        <f>+'Combined Rate'!M136</f>
        <v>0</v>
      </c>
      <c r="L114" s="78">
        <f>+'Combined Rate'!N136</f>
        <v>0</v>
      </c>
      <c r="M114" s="78">
        <f>+'Combined Rate'!O136</f>
        <v>0</v>
      </c>
      <c r="N114" s="78">
        <f>+'Combined Rate'!P136</f>
        <v>0</v>
      </c>
      <c r="O114" s="78">
        <f>+'Combined Rate'!Q136</f>
        <v>0</v>
      </c>
      <c r="P114" s="78">
        <f>+'Combined Rate'!R136</f>
        <v>0</v>
      </c>
      <c r="Q114" s="78">
        <f>+'Combined Rate'!S136</f>
        <v>0</v>
      </c>
      <c r="R114" s="78">
        <f>+'Combined Rate'!T136</f>
        <v>0</v>
      </c>
      <c r="S114" s="78">
        <f>+'Combined Rate'!U136</f>
        <v>0</v>
      </c>
      <c r="T114" s="78">
        <f>+'Combined Rate'!V136</f>
        <v>0</v>
      </c>
      <c r="U114" s="78">
        <f>+'Combined Rate'!W136</f>
        <v>0</v>
      </c>
      <c r="V114" s="160">
        <f>+'Other Taxes'!D136</f>
        <v>4.2500000000000003E-2</v>
      </c>
      <c r="W114" s="161">
        <f>+'Other Taxes'!E136</f>
        <v>3.2000000000000002E-3</v>
      </c>
      <c r="X114" s="148">
        <f>+'Other Taxes'!F136</f>
        <v>0</v>
      </c>
      <c r="Y114" s="148">
        <f>+'Other Taxes'!G136</f>
        <v>0</v>
      </c>
      <c r="Z114" s="78">
        <f>+'Other Taxes'!H136</f>
        <v>0</v>
      </c>
      <c r="AA114" s="162">
        <f>+'Other Taxes'!J136</f>
        <v>2.5000000000000001E-2</v>
      </c>
      <c r="AB114" s="147">
        <f>+'Other Taxes'!K136</f>
        <v>0</v>
      </c>
      <c r="AC114" s="148">
        <f>+'Other Taxes'!L136</f>
        <v>0</v>
      </c>
      <c r="AD114" s="152">
        <f>+'Other Taxes'!N136</f>
        <v>0.01</v>
      </c>
      <c r="AE114" s="153">
        <f>+'Other Taxes'!O136</f>
        <v>0.71</v>
      </c>
      <c r="AF114" s="154">
        <f>+'Other Taxes'!P136</f>
        <v>0.25</v>
      </c>
      <c r="AG114" s="155">
        <f>+'Other Taxes'!Q136</f>
        <v>0.52</v>
      </c>
      <c r="AH114" s="148">
        <f>+'Other Taxes'!S136</f>
        <v>0</v>
      </c>
      <c r="AI114" s="157">
        <f>+'Other Taxes'!T136</f>
        <v>0</v>
      </c>
      <c r="AJ114" s="296">
        <f t="shared" si="1"/>
        <v>1.6392</v>
      </c>
    </row>
    <row r="115" spans="1:36" x14ac:dyDescent="0.2">
      <c r="A115" s="73" t="s">
        <v>665</v>
      </c>
      <c r="B115" s="84" t="s">
        <v>666</v>
      </c>
      <c r="C115" s="76">
        <f>+'Combined Rate'!E137</f>
        <v>4.8500000000000001E-2</v>
      </c>
      <c r="D115" s="300">
        <v>1.7500000000000002E-2</v>
      </c>
      <c r="E115" s="78">
        <f>+'Combined Rate'!G137</f>
        <v>0.01</v>
      </c>
      <c r="F115" s="78">
        <f>+'Combined Rate'!H137</f>
        <v>2.5000000000000001E-3</v>
      </c>
      <c r="G115" s="78">
        <f>+'Combined Rate'!I137</f>
        <v>2.5000000000000001E-3</v>
      </c>
      <c r="H115" s="78">
        <f>+'Combined Rate'!J137</f>
        <v>0</v>
      </c>
      <c r="I115" s="78">
        <f>+'Combined Rate'!K137</f>
        <v>0</v>
      </c>
      <c r="J115" s="78">
        <f>+'Combined Rate'!L137</f>
        <v>0</v>
      </c>
      <c r="K115" s="78">
        <f>+'Combined Rate'!M137</f>
        <v>0</v>
      </c>
      <c r="L115" s="78">
        <f>+'Combined Rate'!N137</f>
        <v>0</v>
      </c>
      <c r="M115" s="78">
        <f>+'Combined Rate'!O137</f>
        <v>0</v>
      </c>
      <c r="N115" s="78">
        <f>+'Combined Rate'!P137</f>
        <v>0</v>
      </c>
      <c r="O115" s="78">
        <f>+'Combined Rate'!Q137</f>
        <v>0</v>
      </c>
      <c r="P115" s="78">
        <f>+'Combined Rate'!R137</f>
        <v>0</v>
      </c>
      <c r="Q115" s="78">
        <f>+'Combined Rate'!S137</f>
        <v>0</v>
      </c>
      <c r="R115" s="78">
        <f>+'Combined Rate'!T137</f>
        <v>0</v>
      </c>
      <c r="S115" s="78">
        <f>+'Combined Rate'!U137</f>
        <v>0</v>
      </c>
      <c r="T115" s="78">
        <f>+'Combined Rate'!V137</f>
        <v>0</v>
      </c>
      <c r="U115" s="78">
        <f>+'Combined Rate'!W137</f>
        <v>0</v>
      </c>
      <c r="V115" s="160">
        <f>+'Other Taxes'!D137</f>
        <v>4.2500000000000003E-2</v>
      </c>
      <c r="W115" s="161">
        <f>+'Other Taxes'!E137</f>
        <v>3.2000000000000002E-3</v>
      </c>
      <c r="X115" s="148">
        <f>+'Other Taxes'!F137</f>
        <v>0</v>
      </c>
      <c r="Y115" s="148">
        <f>+'Other Taxes'!G137</f>
        <v>0</v>
      </c>
      <c r="Z115" s="78">
        <f>+'Other Taxes'!H137</f>
        <v>0</v>
      </c>
      <c r="AA115" s="162">
        <f>+'Other Taxes'!J137</f>
        <v>2.5000000000000001E-2</v>
      </c>
      <c r="AB115" s="147">
        <f>+'Other Taxes'!K137</f>
        <v>0</v>
      </c>
      <c r="AC115" s="148">
        <f>+'Other Taxes'!L137</f>
        <v>0</v>
      </c>
      <c r="AD115" s="152">
        <f>+'Other Taxes'!N137</f>
        <v>0.01</v>
      </c>
      <c r="AE115" s="153">
        <f>+'Other Taxes'!O137</f>
        <v>0.71</v>
      </c>
      <c r="AF115" s="154">
        <f>+'Other Taxes'!P137</f>
        <v>0.25</v>
      </c>
      <c r="AG115" s="155">
        <f>+'Other Taxes'!Q137</f>
        <v>0.52</v>
      </c>
      <c r="AH115" s="148">
        <f>+'Other Taxes'!S137</f>
        <v>3.5000000000000003E-2</v>
      </c>
      <c r="AI115" s="157">
        <f>+'Other Taxes'!T137</f>
        <v>0.06</v>
      </c>
      <c r="AJ115" s="296">
        <f t="shared" si="1"/>
        <v>1.7366999999999999</v>
      </c>
    </row>
    <row r="116" spans="1:36" x14ac:dyDescent="0.2">
      <c r="A116" s="73" t="s">
        <v>257</v>
      </c>
      <c r="B116" s="75" t="s">
        <v>258</v>
      </c>
      <c r="C116" s="76">
        <f>+'Combined Rate'!E139</f>
        <v>4.8500000000000001E-2</v>
      </c>
      <c r="D116" s="300">
        <v>1.7500000000000002E-2</v>
      </c>
      <c r="E116" s="78">
        <f>+'Combined Rate'!G139</f>
        <v>0.01</v>
      </c>
      <c r="F116" s="78">
        <f>+'Combined Rate'!H139</f>
        <v>2.5000000000000001E-3</v>
      </c>
      <c r="G116" s="78">
        <f>+'Combined Rate'!I139</f>
        <v>0</v>
      </c>
      <c r="H116" s="78">
        <f>+'Combined Rate'!J139</f>
        <v>0</v>
      </c>
      <c r="I116" s="78">
        <f>+'Combined Rate'!K139</f>
        <v>0</v>
      </c>
      <c r="J116" s="78">
        <f>+'Combined Rate'!L139</f>
        <v>0</v>
      </c>
      <c r="K116" s="78">
        <f>+'Combined Rate'!M139</f>
        <v>0</v>
      </c>
      <c r="L116" s="78">
        <f>+'Combined Rate'!N139</f>
        <v>0</v>
      </c>
      <c r="M116" s="78">
        <f>+'Combined Rate'!O139</f>
        <v>0</v>
      </c>
      <c r="N116" s="78">
        <f>+'Combined Rate'!P139</f>
        <v>0</v>
      </c>
      <c r="O116" s="78">
        <f>+'Combined Rate'!Q139</f>
        <v>0</v>
      </c>
      <c r="P116" s="78">
        <f>+'Combined Rate'!R139</f>
        <v>0.01</v>
      </c>
      <c r="Q116" s="78">
        <f>+'Combined Rate'!S139</f>
        <v>0</v>
      </c>
      <c r="R116" s="78">
        <f>+'Combined Rate'!T139</f>
        <v>0</v>
      </c>
      <c r="S116" s="78">
        <f>+'Combined Rate'!U139</f>
        <v>0</v>
      </c>
      <c r="T116" s="78">
        <f>+'Combined Rate'!V139</f>
        <v>0</v>
      </c>
      <c r="U116" s="78">
        <f>+'Combined Rate'!W139</f>
        <v>0</v>
      </c>
      <c r="V116" s="160">
        <f>+'Other Taxes'!D139</f>
        <v>4.2500000000000003E-2</v>
      </c>
      <c r="W116" s="161">
        <f>+'Other Taxes'!E139</f>
        <v>3.2000000000000002E-3</v>
      </c>
      <c r="X116" s="148">
        <f>+'Other Taxes'!F139</f>
        <v>0</v>
      </c>
      <c r="Y116" s="148">
        <f>+'Other Taxes'!G139</f>
        <v>0</v>
      </c>
      <c r="Z116" s="78">
        <f>+'Other Taxes'!H139</f>
        <v>0</v>
      </c>
      <c r="AA116" s="162">
        <f>+'Other Taxes'!J139</f>
        <v>2.5000000000000001E-2</v>
      </c>
      <c r="AB116" s="147">
        <f>+'Other Taxes'!K139</f>
        <v>0</v>
      </c>
      <c r="AC116" s="148">
        <f>+'Other Taxes'!L139</f>
        <v>0</v>
      </c>
      <c r="AD116" s="152">
        <f>+'Other Taxes'!N139</f>
        <v>0.01</v>
      </c>
      <c r="AE116" s="153">
        <f>+'Other Taxes'!O139</f>
        <v>0.71</v>
      </c>
      <c r="AF116" s="154">
        <f>+'Other Taxes'!P139</f>
        <v>0.25</v>
      </c>
      <c r="AG116" s="155">
        <f>+'Other Taxes'!Q139</f>
        <v>0.52</v>
      </c>
      <c r="AH116" s="148">
        <f>+'Other Taxes'!S139</f>
        <v>0</v>
      </c>
      <c r="AI116" s="157">
        <f>+'Other Taxes'!T139</f>
        <v>0</v>
      </c>
      <c r="AJ116" s="296">
        <f t="shared" si="1"/>
        <v>1.6492</v>
      </c>
    </row>
    <row r="117" spans="1:36" x14ac:dyDescent="0.2">
      <c r="A117" s="73" t="s">
        <v>259</v>
      </c>
      <c r="B117" s="75" t="s">
        <v>260</v>
      </c>
      <c r="C117" s="76">
        <f>+'Combined Rate'!E140</f>
        <v>4.8500000000000001E-2</v>
      </c>
      <c r="D117" s="300">
        <v>1.7500000000000002E-2</v>
      </c>
      <c r="E117" s="78">
        <f>+'Combined Rate'!G140</f>
        <v>0.01</v>
      </c>
      <c r="F117" s="78">
        <f>+'Combined Rate'!H140</f>
        <v>2.5000000000000001E-3</v>
      </c>
      <c r="G117" s="78">
        <f>+'Combined Rate'!I140</f>
        <v>0</v>
      </c>
      <c r="H117" s="78">
        <f>+'Combined Rate'!J140</f>
        <v>0</v>
      </c>
      <c r="I117" s="78">
        <f>+'Combined Rate'!K140</f>
        <v>0</v>
      </c>
      <c r="J117" s="78">
        <f>+'Combined Rate'!L140</f>
        <v>0</v>
      </c>
      <c r="K117" s="78">
        <f>+'Combined Rate'!M140</f>
        <v>0</v>
      </c>
      <c r="L117" s="78">
        <f>+'Combined Rate'!N140</f>
        <v>0</v>
      </c>
      <c r="M117" s="78">
        <f>+'Combined Rate'!O140</f>
        <v>0</v>
      </c>
      <c r="N117" s="78">
        <f>+'Combined Rate'!P140</f>
        <v>0</v>
      </c>
      <c r="O117" s="78">
        <f>+'Combined Rate'!Q140</f>
        <v>0</v>
      </c>
      <c r="P117" s="78">
        <f>+'Combined Rate'!R140</f>
        <v>0.01</v>
      </c>
      <c r="Q117" s="78">
        <f>+'Combined Rate'!S140</f>
        <v>0</v>
      </c>
      <c r="R117" s="78">
        <f>+'Combined Rate'!T140</f>
        <v>0</v>
      </c>
      <c r="S117" s="78">
        <f>+'Combined Rate'!U140</f>
        <v>0</v>
      </c>
      <c r="T117" s="78">
        <f>+'Combined Rate'!V140</f>
        <v>0</v>
      </c>
      <c r="U117" s="78">
        <f>+'Combined Rate'!W140</f>
        <v>0</v>
      </c>
      <c r="V117" s="160">
        <f>+'Other Taxes'!D140</f>
        <v>4.2500000000000003E-2</v>
      </c>
      <c r="W117" s="161">
        <f>+'Other Taxes'!E140</f>
        <v>3.2000000000000002E-3</v>
      </c>
      <c r="X117" s="148">
        <f>+'Other Taxes'!F140</f>
        <v>0</v>
      </c>
      <c r="Y117" s="148">
        <f>+'Other Taxes'!G140</f>
        <v>0</v>
      </c>
      <c r="Z117" s="78">
        <f>+'Other Taxes'!H140</f>
        <v>0</v>
      </c>
      <c r="AA117" s="162">
        <f>+'Other Taxes'!J140</f>
        <v>2.5000000000000001E-2</v>
      </c>
      <c r="AB117" s="147">
        <f>+'Other Taxes'!K140</f>
        <v>0</v>
      </c>
      <c r="AC117" s="148">
        <f>+'Other Taxes'!L140</f>
        <v>0</v>
      </c>
      <c r="AD117" s="152">
        <f>+'Other Taxes'!N140</f>
        <v>0.01</v>
      </c>
      <c r="AE117" s="153">
        <f>+'Other Taxes'!O140</f>
        <v>0.71</v>
      </c>
      <c r="AF117" s="154">
        <f>+'Other Taxes'!P140</f>
        <v>0.25</v>
      </c>
      <c r="AG117" s="155">
        <f>+'Other Taxes'!Q140</f>
        <v>0.52</v>
      </c>
      <c r="AH117" s="148">
        <f>+'Other Taxes'!S140</f>
        <v>0</v>
      </c>
      <c r="AI117" s="157">
        <f>+'Other Taxes'!T140</f>
        <v>0</v>
      </c>
      <c r="AJ117" s="296">
        <f t="shared" si="1"/>
        <v>1.6492</v>
      </c>
    </row>
    <row r="118" spans="1:36" x14ac:dyDescent="0.2">
      <c r="A118" s="73" t="s">
        <v>261</v>
      </c>
      <c r="B118" s="75" t="s">
        <v>262</v>
      </c>
      <c r="C118" s="76">
        <f>+'Combined Rate'!E141</f>
        <v>4.8500000000000001E-2</v>
      </c>
      <c r="D118" s="300">
        <v>1.7500000000000002E-2</v>
      </c>
      <c r="E118" s="78">
        <f>+'Combined Rate'!G141</f>
        <v>0.01</v>
      </c>
      <c r="F118" s="78">
        <f>+'Combined Rate'!H141</f>
        <v>2.5000000000000001E-3</v>
      </c>
      <c r="G118" s="78">
        <f>+'Combined Rate'!I141</f>
        <v>0</v>
      </c>
      <c r="H118" s="78">
        <f>+'Combined Rate'!J141</f>
        <v>0</v>
      </c>
      <c r="I118" s="78">
        <f>+'Combined Rate'!K141</f>
        <v>0</v>
      </c>
      <c r="J118" s="78">
        <f>+'Combined Rate'!L141</f>
        <v>0</v>
      </c>
      <c r="K118" s="78">
        <f>+'Combined Rate'!M141</f>
        <v>0</v>
      </c>
      <c r="L118" s="78">
        <f>+'Combined Rate'!N141</f>
        <v>0</v>
      </c>
      <c r="M118" s="78">
        <f>+'Combined Rate'!O141</f>
        <v>0</v>
      </c>
      <c r="N118" s="78">
        <f>+'Combined Rate'!P141</f>
        <v>0</v>
      </c>
      <c r="O118" s="78">
        <f>+'Combined Rate'!Q141</f>
        <v>0</v>
      </c>
      <c r="P118" s="78">
        <f>+'Combined Rate'!R141</f>
        <v>0.01</v>
      </c>
      <c r="Q118" s="78">
        <f>+'Combined Rate'!S141</f>
        <v>0</v>
      </c>
      <c r="R118" s="78">
        <f>+'Combined Rate'!T141</f>
        <v>0</v>
      </c>
      <c r="S118" s="78">
        <f>+'Combined Rate'!U141</f>
        <v>0</v>
      </c>
      <c r="T118" s="78">
        <f>+'Combined Rate'!V141</f>
        <v>0</v>
      </c>
      <c r="U118" s="78">
        <f>+'Combined Rate'!W141</f>
        <v>0</v>
      </c>
      <c r="V118" s="160">
        <f>+'Other Taxes'!D141</f>
        <v>4.2500000000000003E-2</v>
      </c>
      <c r="W118" s="161">
        <f>+'Other Taxes'!E141</f>
        <v>3.2000000000000002E-3</v>
      </c>
      <c r="X118" s="148">
        <f>+'Other Taxes'!F141</f>
        <v>0.01</v>
      </c>
      <c r="Y118" s="148">
        <f>+'Other Taxes'!G141</f>
        <v>0</v>
      </c>
      <c r="Z118" s="78">
        <f>+'Other Taxes'!H141</f>
        <v>0</v>
      </c>
      <c r="AA118" s="162">
        <f>+'Other Taxes'!J141</f>
        <v>2.5000000000000001E-2</v>
      </c>
      <c r="AB118" s="147">
        <f>+'Other Taxes'!K141</f>
        <v>0</v>
      </c>
      <c r="AC118" s="148">
        <f>+'Other Taxes'!L141</f>
        <v>0</v>
      </c>
      <c r="AD118" s="152">
        <f>+'Other Taxes'!N141</f>
        <v>0.01</v>
      </c>
      <c r="AE118" s="153">
        <f>+'Other Taxes'!O141</f>
        <v>0.71</v>
      </c>
      <c r="AF118" s="154">
        <f>+'Other Taxes'!P141</f>
        <v>0.25</v>
      </c>
      <c r="AG118" s="155">
        <f>+'Other Taxes'!Q141</f>
        <v>0.52</v>
      </c>
      <c r="AH118" s="148">
        <f>+'Other Taxes'!S141</f>
        <v>0</v>
      </c>
      <c r="AI118" s="157">
        <f>+'Other Taxes'!T141</f>
        <v>0</v>
      </c>
      <c r="AJ118" s="296">
        <f t="shared" si="1"/>
        <v>1.6592</v>
      </c>
    </row>
    <row r="119" spans="1:36" x14ac:dyDescent="0.2">
      <c r="A119" s="73" t="s">
        <v>263</v>
      </c>
      <c r="B119" s="75" t="s">
        <v>264</v>
      </c>
      <c r="C119" s="76">
        <f>+'Combined Rate'!E142</f>
        <v>4.8500000000000001E-2</v>
      </c>
      <c r="D119" s="300">
        <v>1.7500000000000002E-2</v>
      </c>
      <c r="E119" s="78">
        <f>+'Combined Rate'!G142</f>
        <v>0.01</v>
      </c>
      <c r="F119" s="78">
        <f>+'Combined Rate'!H142</f>
        <v>2.5000000000000001E-3</v>
      </c>
      <c r="G119" s="78">
        <f>+'Combined Rate'!I142</f>
        <v>0</v>
      </c>
      <c r="H119" s="78">
        <f>+'Combined Rate'!J142</f>
        <v>0</v>
      </c>
      <c r="I119" s="78">
        <f>+'Combined Rate'!K142</f>
        <v>0</v>
      </c>
      <c r="J119" s="78">
        <f>+'Combined Rate'!L142</f>
        <v>0</v>
      </c>
      <c r="K119" s="78">
        <f>+'Combined Rate'!M142</f>
        <v>0</v>
      </c>
      <c r="L119" s="78">
        <f>+'Combined Rate'!N142</f>
        <v>0</v>
      </c>
      <c r="M119" s="78">
        <f>+'Combined Rate'!O142</f>
        <v>0</v>
      </c>
      <c r="N119" s="78">
        <f>+'Combined Rate'!P142</f>
        <v>0</v>
      </c>
      <c r="O119" s="78">
        <f>+'Combined Rate'!Q142</f>
        <v>0</v>
      </c>
      <c r="P119" s="78">
        <f>+'Combined Rate'!R142</f>
        <v>0.01</v>
      </c>
      <c r="Q119" s="78">
        <f>+'Combined Rate'!S142</f>
        <v>0</v>
      </c>
      <c r="R119" s="78">
        <f>+'Combined Rate'!T142</f>
        <v>0</v>
      </c>
      <c r="S119" s="78">
        <f>+'Combined Rate'!U142</f>
        <v>0</v>
      </c>
      <c r="T119" s="78">
        <f>+'Combined Rate'!V142</f>
        <v>0.01</v>
      </c>
      <c r="U119" s="78">
        <f>+'Combined Rate'!W142</f>
        <v>0</v>
      </c>
      <c r="V119" s="160">
        <f>+'Other Taxes'!D142</f>
        <v>4.2500000000000003E-2</v>
      </c>
      <c r="W119" s="161">
        <f>+'Other Taxes'!E142</f>
        <v>3.2000000000000002E-3</v>
      </c>
      <c r="X119" s="148">
        <f>+'Other Taxes'!F142</f>
        <v>0.01</v>
      </c>
      <c r="Y119" s="148">
        <f>+'Other Taxes'!G142</f>
        <v>0</v>
      </c>
      <c r="Z119" s="78">
        <f>+'Other Taxes'!H142</f>
        <v>0</v>
      </c>
      <c r="AA119" s="162">
        <f>+'Other Taxes'!J142</f>
        <v>2.5000000000000001E-2</v>
      </c>
      <c r="AB119" s="147">
        <f>+'Other Taxes'!K142</f>
        <v>0</v>
      </c>
      <c r="AC119" s="148">
        <f>+'Other Taxes'!L142</f>
        <v>0</v>
      </c>
      <c r="AD119" s="152">
        <f>+'Other Taxes'!N142</f>
        <v>0.01</v>
      </c>
      <c r="AE119" s="153">
        <f>+'Other Taxes'!O142</f>
        <v>0.71</v>
      </c>
      <c r="AF119" s="154">
        <f>+'Other Taxes'!P142</f>
        <v>0.25</v>
      </c>
      <c r="AG119" s="155">
        <f>+'Other Taxes'!Q142</f>
        <v>0.52</v>
      </c>
      <c r="AH119" s="148">
        <f>+'Other Taxes'!S142</f>
        <v>3.5000000000000003E-2</v>
      </c>
      <c r="AI119" s="157">
        <f>+'Other Taxes'!T142</f>
        <v>0.06</v>
      </c>
      <c r="AJ119" s="296">
        <f t="shared" si="1"/>
        <v>1.7642</v>
      </c>
    </row>
    <row r="120" spans="1:36" x14ac:dyDescent="0.2">
      <c r="A120" s="73" t="s">
        <v>265</v>
      </c>
      <c r="B120" s="75" t="s">
        <v>266</v>
      </c>
      <c r="C120" s="76">
        <f>+'Combined Rate'!E143</f>
        <v>4.8500000000000001E-2</v>
      </c>
      <c r="D120" s="300">
        <v>1.7500000000000002E-2</v>
      </c>
      <c r="E120" s="78">
        <f>+'Combined Rate'!G143</f>
        <v>0.01</v>
      </c>
      <c r="F120" s="78">
        <f>+'Combined Rate'!H143</f>
        <v>2.5000000000000001E-3</v>
      </c>
      <c r="G120" s="78">
        <f>+'Combined Rate'!I143</f>
        <v>0</v>
      </c>
      <c r="H120" s="78">
        <f>+'Combined Rate'!J143</f>
        <v>0</v>
      </c>
      <c r="I120" s="78">
        <f>+'Combined Rate'!K143</f>
        <v>0</v>
      </c>
      <c r="J120" s="78">
        <f>+'Combined Rate'!L143</f>
        <v>0</v>
      </c>
      <c r="K120" s="78">
        <f>+'Combined Rate'!M143</f>
        <v>0</v>
      </c>
      <c r="L120" s="78">
        <f>+'Combined Rate'!N143</f>
        <v>0</v>
      </c>
      <c r="M120" s="78">
        <f>+'Combined Rate'!O143</f>
        <v>0</v>
      </c>
      <c r="N120" s="78">
        <f>+'Combined Rate'!P143</f>
        <v>0</v>
      </c>
      <c r="O120" s="78">
        <f>+'Combined Rate'!Q143</f>
        <v>0</v>
      </c>
      <c r="P120" s="78">
        <f>+'Combined Rate'!R143</f>
        <v>0.01</v>
      </c>
      <c r="Q120" s="78">
        <f>+'Combined Rate'!S143</f>
        <v>0</v>
      </c>
      <c r="R120" s="78">
        <f>+'Combined Rate'!T143</f>
        <v>0</v>
      </c>
      <c r="S120" s="78">
        <f>+'Combined Rate'!U143</f>
        <v>0</v>
      </c>
      <c r="T120" s="78">
        <f>+'Combined Rate'!V143</f>
        <v>0.01</v>
      </c>
      <c r="U120" s="78">
        <f>+'Combined Rate'!W143</f>
        <v>0</v>
      </c>
      <c r="V120" s="160">
        <f>+'Other Taxes'!D143</f>
        <v>4.2500000000000003E-2</v>
      </c>
      <c r="W120" s="161">
        <f>+'Other Taxes'!E143</f>
        <v>3.2000000000000002E-3</v>
      </c>
      <c r="X120" s="148">
        <f>+'Other Taxes'!F143</f>
        <v>0</v>
      </c>
      <c r="Y120" s="148">
        <f>+'Other Taxes'!G143</f>
        <v>0</v>
      </c>
      <c r="Z120" s="78">
        <f>+'Other Taxes'!H143</f>
        <v>0</v>
      </c>
      <c r="AA120" s="162">
        <f>+'Other Taxes'!J143</f>
        <v>2.5000000000000001E-2</v>
      </c>
      <c r="AB120" s="147">
        <f>+'Other Taxes'!K143</f>
        <v>0</v>
      </c>
      <c r="AC120" s="148">
        <f>+'Other Taxes'!L143</f>
        <v>0</v>
      </c>
      <c r="AD120" s="152">
        <f>+'Other Taxes'!N143</f>
        <v>0.01</v>
      </c>
      <c r="AE120" s="153">
        <f>+'Other Taxes'!O143</f>
        <v>0.71</v>
      </c>
      <c r="AF120" s="154">
        <f>+'Other Taxes'!P143</f>
        <v>0.25</v>
      </c>
      <c r="AG120" s="155">
        <f>+'Other Taxes'!Q143</f>
        <v>0.52</v>
      </c>
      <c r="AH120" s="148">
        <f>+'Other Taxes'!S143</f>
        <v>0</v>
      </c>
      <c r="AI120" s="157">
        <f>+'Other Taxes'!T143</f>
        <v>0</v>
      </c>
      <c r="AJ120" s="296">
        <f t="shared" si="1"/>
        <v>1.6592</v>
      </c>
    </row>
    <row r="121" spans="1:36" x14ac:dyDescent="0.2">
      <c r="A121" s="73" t="s">
        <v>267</v>
      </c>
      <c r="B121" s="75" t="s">
        <v>268</v>
      </c>
      <c r="C121" s="76">
        <f>+'Combined Rate'!E144</f>
        <v>4.8500000000000001E-2</v>
      </c>
      <c r="D121" s="300">
        <v>1.7500000000000002E-2</v>
      </c>
      <c r="E121" s="78">
        <f>+'Combined Rate'!G144</f>
        <v>0.01</v>
      </c>
      <c r="F121" s="78">
        <f>+'Combined Rate'!H144</f>
        <v>2.5000000000000001E-3</v>
      </c>
      <c r="G121" s="78">
        <f>+'Combined Rate'!I144</f>
        <v>0</v>
      </c>
      <c r="H121" s="78">
        <f>+'Combined Rate'!J144</f>
        <v>0</v>
      </c>
      <c r="I121" s="78">
        <f>+'Combined Rate'!K144</f>
        <v>0</v>
      </c>
      <c r="J121" s="78">
        <f>+'Combined Rate'!L144</f>
        <v>0</v>
      </c>
      <c r="K121" s="78">
        <f>+'Combined Rate'!M144</f>
        <v>0</v>
      </c>
      <c r="L121" s="78">
        <f>+'Combined Rate'!N144</f>
        <v>0</v>
      </c>
      <c r="M121" s="78">
        <f>+'Combined Rate'!O144</f>
        <v>0</v>
      </c>
      <c r="N121" s="78">
        <f>+'Combined Rate'!P144</f>
        <v>0</v>
      </c>
      <c r="O121" s="78">
        <f>+'Combined Rate'!Q144</f>
        <v>0</v>
      </c>
      <c r="P121" s="78">
        <f>+'Combined Rate'!R144</f>
        <v>0.01</v>
      </c>
      <c r="Q121" s="78">
        <f>+'Combined Rate'!S144</f>
        <v>0</v>
      </c>
      <c r="R121" s="78">
        <f>+'Combined Rate'!T144</f>
        <v>0</v>
      </c>
      <c r="S121" s="78">
        <f>+'Combined Rate'!U144</f>
        <v>0</v>
      </c>
      <c r="T121" s="78">
        <f>+'Combined Rate'!V144</f>
        <v>0</v>
      </c>
      <c r="U121" s="78">
        <f>+'Combined Rate'!W144</f>
        <v>0</v>
      </c>
      <c r="V121" s="160">
        <f>+'Other Taxes'!D144</f>
        <v>4.2500000000000003E-2</v>
      </c>
      <c r="W121" s="161">
        <f>+'Other Taxes'!E144</f>
        <v>3.2000000000000002E-3</v>
      </c>
      <c r="X121" s="148">
        <f>+'Other Taxes'!F144</f>
        <v>0.01</v>
      </c>
      <c r="Y121" s="148">
        <f>+'Other Taxes'!G144</f>
        <v>0</v>
      </c>
      <c r="Z121" s="78">
        <f>+'Other Taxes'!H144</f>
        <v>0</v>
      </c>
      <c r="AA121" s="162">
        <f>+'Other Taxes'!J144</f>
        <v>2.5000000000000001E-2</v>
      </c>
      <c r="AB121" s="147">
        <f>+'Other Taxes'!K144</f>
        <v>0</v>
      </c>
      <c r="AC121" s="148">
        <f>+'Other Taxes'!L144</f>
        <v>0</v>
      </c>
      <c r="AD121" s="152">
        <f>+'Other Taxes'!N144</f>
        <v>0.01</v>
      </c>
      <c r="AE121" s="153">
        <f>+'Other Taxes'!O144</f>
        <v>0.71</v>
      </c>
      <c r="AF121" s="154">
        <f>+'Other Taxes'!P144</f>
        <v>0.25</v>
      </c>
      <c r="AG121" s="155">
        <f>+'Other Taxes'!Q144</f>
        <v>0.52</v>
      </c>
      <c r="AH121" s="148">
        <f>+'Other Taxes'!S144</f>
        <v>0</v>
      </c>
      <c r="AI121" s="157">
        <f>+'Other Taxes'!T144</f>
        <v>0</v>
      </c>
      <c r="AJ121" s="296">
        <f t="shared" si="1"/>
        <v>1.6592</v>
      </c>
    </row>
    <row r="122" spans="1:36" x14ac:dyDescent="0.2">
      <c r="A122" s="73" t="s">
        <v>269</v>
      </c>
      <c r="B122" s="75" t="s">
        <v>272</v>
      </c>
      <c r="C122" s="76">
        <f>+'Combined Rate'!E146</f>
        <v>4.8500000000000001E-2</v>
      </c>
      <c r="D122" s="300">
        <v>1.7500000000000002E-2</v>
      </c>
      <c r="E122" s="78">
        <f>+'Combined Rate'!G146</f>
        <v>0.01</v>
      </c>
      <c r="F122" s="78">
        <f>+'Combined Rate'!H146</f>
        <v>2.5000000000000001E-3</v>
      </c>
      <c r="G122" s="78">
        <f>+'Combined Rate'!I146</f>
        <v>0</v>
      </c>
      <c r="H122" s="78">
        <f>+'Combined Rate'!J146</f>
        <v>0</v>
      </c>
      <c r="I122" s="78">
        <f>+'Combined Rate'!K146</f>
        <v>0</v>
      </c>
      <c r="J122" s="78">
        <f>+'Combined Rate'!L146</f>
        <v>0</v>
      </c>
      <c r="K122" s="78">
        <f>+'Combined Rate'!M146</f>
        <v>0</v>
      </c>
      <c r="L122" s="78">
        <f>+'Combined Rate'!N146</f>
        <v>0</v>
      </c>
      <c r="M122" s="78">
        <f>+'Combined Rate'!O146</f>
        <v>2.5000000000000001E-3</v>
      </c>
      <c r="N122" s="78">
        <f>+'Combined Rate'!P146</f>
        <v>0</v>
      </c>
      <c r="O122" s="78">
        <f>+'Combined Rate'!Q146</f>
        <v>0</v>
      </c>
      <c r="P122" s="78">
        <f>+'Combined Rate'!R146</f>
        <v>0</v>
      </c>
      <c r="Q122" s="78">
        <f>+'Combined Rate'!S146</f>
        <v>0</v>
      </c>
      <c r="R122" s="78">
        <f>+'Combined Rate'!T146</f>
        <v>0</v>
      </c>
      <c r="S122" s="78">
        <f>+'Combined Rate'!U146</f>
        <v>0</v>
      </c>
      <c r="T122" s="78">
        <f>+'Combined Rate'!V146</f>
        <v>0</v>
      </c>
      <c r="U122" s="78">
        <f>+'Combined Rate'!W146</f>
        <v>0</v>
      </c>
      <c r="V122" s="164">
        <f>+'Other Taxes'!D146</f>
        <v>0.03</v>
      </c>
      <c r="W122" s="165">
        <f>+'Other Taxes'!E146</f>
        <v>3.2000000000000002E-3</v>
      </c>
      <c r="X122" s="148">
        <f>+'Other Taxes'!F146</f>
        <v>0</v>
      </c>
      <c r="Y122" s="148">
        <f>+'Other Taxes'!G146</f>
        <v>0</v>
      </c>
      <c r="Z122" s="78">
        <f>+'Other Taxes'!H146</f>
        <v>0</v>
      </c>
      <c r="AA122" s="166">
        <f>+'Other Taxes'!J146</f>
        <v>2.5000000000000001E-2</v>
      </c>
      <c r="AB122" s="147">
        <f>+'Other Taxes'!K146</f>
        <v>0</v>
      </c>
      <c r="AC122" s="148">
        <f>+'Other Taxes'!L146</f>
        <v>0</v>
      </c>
      <c r="AD122" s="152">
        <f>+'Other Taxes'!N146</f>
        <v>0.01</v>
      </c>
      <c r="AE122" s="153">
        <f>+'Other Taxes'!O146</f>
        <v>0.71</v>
      </c>
      <c r="AF122" s="154">
        <f>+'Other Taxes'!P146</f>
        <v>0.25</v>
      </c>
      <c r="AG122" s="155">
        <f>+'Other Taxes'!Q146</f>
        <v>0.52</v>
      </c>
      <c r="AH122" s="148">
        <f>+'Other Taxes'!S146</f>
        <v>0</v>
      </c>
      <c r="AI122" s="157">
        <f>+'Other Taxes'!T146</f>
        <v>0</v>
      </c>
      <c r="AJ122" s="296">
        <f t="shared" si="1"/>
        <v>1.6292</v>
      </c>
    </row>
    <row r="123" spans="1:36" x14ac:dyDescent="0.2">
      <c r="A123" s="73" t="s">
        <v>273</v>
      </c>
      <c r="B123" s="75" t="s">
        <v>274</v>
      </c>
      <c r="C123" s="76">
        <f>+'Combined Rate'!E147</f>
        <v>4.8500000000000001E-2</v>
      </c>
      <c r="D123" s="300">
        <v>1.7500000000000002E-2</v>
      </c>
      <c r="E123" s="78">
        <f>+'Combined Rate'!G147</f>
        <v>0.01</v>
      </c>
      <c r="F123" s="78">
        <f>+'Combined Rate'!H147</f>
        <v>2.5000000000000001E-3</v>
      </c>
      <c r="G123" s="78">
        <f>+'Combined Rate'!I147</f>
        <v>0</v>
      </c>
      <c r="H123" s="78">
        <f>+'Combined Rate'!J147</f>
        <v>0</v>
      </c>
      <c r="I123" s="78">
        <f>+'Combined Rate'!K147</f>
        <v>0</v>
      </c>
      <c r="J123" s="78">
        <f>+'Combined Rate'!L147</f>
        <v>0</v>
      </c>
      <c r="K123" s="78">
        <f>+'Combined Rate'!M147</f>
        <v>0</v>
      </c>
      <c r="L123" s="78">
        <f>+'Combined Rate'!N147</f>
        <v>0</v>
      </c>
      <c r="M123" s="78">
        <f>+'Combined Rate'!O147</f>
        <v>2.5000000000000001E-3</v>
      </c>
      <c r="N123" s="78">
        <f>+'Combined Rate'!P147</f>
        <v>0</v>
      </c>
      <c r="O123" s="78">
        <f>+'Combined Rate'!Q147</f>
        <v>0</v>
      </c>
      <c r="P123" s="78">
        <f>+'Combined Rate'!R147</f>
        <v>0</v>
      </c>
      <c r="Q123" s="78">
        <f>+'Combined Rate'!S147</f>
        <v>0</v>
      </c>
      <c r="R123" s="78">
        <f>+'Combined Rate'!T147</f>
        <v>0</v>
      </c>
      <c r="S123" s="78">
        <f>+'Combined Rate'!U147</f>
        <v>0</v>
      </c>
      <c r="T123" s="78">
        <f>+'Combined Rate'!V147</f>
        <v>0</v>
      </c>
      <c r="U123" s="78">
        <f>+'Combined Rate'!W147</f>
        <v>0</v>
      </c>
      <c r="V123" s="164">
        <f>+'Other Taxes'!D147</f>
        <v>0.03</v>
      </c>
      <c r="W123" s="165">
        <f>+'Other Taxes'!E147</f>
        <v>3.2000000000000002E-3</v>
      </c>
      <c r="X123" s="148">
        <f>+'Other Taxes'!F147</f>
        <v>0.01</v>
      </c>
      <c r="Y123" s="148">
        <f>+'Other Taxes'!G147</f>
        <v>0</v>
      </c>
      <c r="Z123" s="78">
        <f>+'Other Taxes'!H147</f>
        <v>0</v>
      </c>
      <c r="AA123" s="166">
        <f>+'Other Taxes'!J147</f>
        <v>2.5000000000000001E-2</v>
      </c>
      <c r="AB123" s="147">
        <f>+'Other Taxes'!K147</f>
        <v>0</v>
      </c>
      <c r="AC123" s="148">
        <f>+'Other Taxes'!L147</f>
        <v>0</v>
      </c>
      <c r="AD123" s="152">
        <f>+'Other Taxes'!N147</f>
        <v>0.01</v>
      </c>
      <c r="AE123" s="153">
        <f>+'Other Taxes'!O147</f>
        <v>0.71</v>
      </c>
      <c r="AF123" s="154">
        <f>+'Other Taxes'!P147</f>
        <v>0.25</v>
      </c>
      <c r="AG123" s="155">
        <f>+'Other Taxes'!Q147</f>
        <v>0.52</v>
      </c>
      <c r="AH123" s="148">
        <f>+'Other Taxes'!S147</f>
        <v>3.5000000000000003E-2</v>
      </c>
      <c r="AI123" s="157">
        <f>+'Other Taxes'!T147</f>
        <v>0.04</v>
      </c>
      <c r="AJ123" s="296">
        <f t="shared" si="1"/>
        <v>1.7141999999999999</v>
      </c>
    </row>
    <row r="124" spans="1:36" x14ac:dyDescent="0.2">
      <c r="A124" s="73" t="s">
        <v>275</v>
      </c>
      <c r="B124" s="75" t="s">
        <v>276</v>
      </c>
      <c r="C124" s="76">
        <f>+'Combined Rate'!E148</f>
        <v>4.8500000000000001E-2</v>
      </c>
      <c r="D124" s="300">
        <v>1.7500000000000002E-2</v>
      </c>
      <c r="E124" s="78">
        <f>+'Combined Rate'!G148</f>
        <v>0.01</v>
      </c>
      <c r="F124" s="78">
        <f>+'Combined Rate'!H148</f>
        <v>2.5000000000000001E-3</v>
      </c>
      <c r="G124" s="78">
        <f>+'Combined Rate'!I148</f>
        <v>0</v>
      </c>
      <c r="H124" s="78">
        <f>+'Combined Rate'!J148</f>
        <v>0</v>
      </c>
      <c r="I124" s="78">
        <f>+'Combined Rate'!K148</f>
        <v>0</v>
      </c>
      <c r="J124" s="78">
        <f>+'Combined Rate'!L148</f>
        <v>0</v>
      </c>
      <c r="K124" s="78">
        <f>+'Combined Rate'!M148</f>
        <v>0</v>
      </c>
      <c r="L124" s="78">
        <f>+'Combined Rate'!N148</f>
        <v>0</v>
      </c>
      <c r="M124" s="78">
        <f>+'Combined Rate'!O148</f>
        <v>2.5000000000000001E-3</v>
      </c>
      <c r="N124" s="78">
        <f>+'Combined Rate'!P148</f>
        <v>0</v>
      </c>
      <c r="O124" s="78">
        <f>+'Combined Rate'!Q148</f>
        <v>0</v>
      </c>
      <c r="P124" s="78">
        <f>+'Combined Rate'!R148</f>
        <v>0</v>
      </c>
      <c r="Q124" s="78">
        <f>+'Combined Rate'!S148</f>
        <v>1E-3</v>
      </c>
      <c r="R124" s="78">
        <f>+'Combined Rate'!T148</f>
        <v>0</v>
      </c>
      <c r="S124" s="78">
        <f>+'Combined Rate'!U148</f>
        <v>0</v>
      </c>
      <c r="T124" s="78">
        <f>+'Combined Rate'!V148</f>
        <v>0</v>
      </c>
      <c r="U124" s="78">
        <f>+'Combined Rate'!W148</f>
        <v>0</v>
      </c>
      <c r="V124" s="164">
        <f>+'Other Taxes'!D148</f>
        <v>0.03</v>
      </c>
      <c r="W124" s="165">
        <f>+'Other Taxes'!E148</f>
        <v>3.2000000000000002E-3</v>
      </c>
      <c r="X124" s="148">
        <f>+'Other Taxes'!F148</f>
        <v>0.01</v>
      </c>
      <c r="Y124" s="148">
        <f>+'Other Taxes'!G148</f>
        <v>0</v>
      </c>
      <c r="Z124" s="78">
        <f>+'Other Taxes'!H148</f>
        <v>0</v>
      </c>
      <c r="AA124" s="166">
        <f>+'Other Taxes'!J148</f>
        <v>2.5000000000000001E-2</v>
      </c>
      <c r="AB124" s="147">
        <f>+'Other Taxes'!K148</f>
        <v>0</v>
      </c>
      <c r="AC124" s="148">
        <f>+'Other Taxes'!L148</f>
        <v>0</v>
      </c>
      <c r="AD124" s="152">
        <f>+'Other Taxes'!N148</f>
        <v>0.01</v>
      </c>
      <c r="AE124" s="153">
        <f>+'Other Taxes'!O148</f>
        <v>0.71</v>
      </c>
      <c r="AF124" s="154">
        <f>+'Other Taxes'!P148</f>
        <v>0.25</v>
      </c>
      <c r="AG124" s="155">
        <f>+'Other Taxes'!Q148</f>
        <v>0.52</v>
      </c>
      <c r="AH124" s="148">
        <f>+'Other Taxes'!S148</f>
        <v>3.5000000000000003E-2</v>
      </c>
      <c r="AI124" s="157">
        <f>+'Other Taxes'!T148</f>
        <v>0.06</v>
      </c>
      <c r="AJ124" s="296">
        <f t="shared" si="1"/>
        <v>1.7352000000000001</v>
      </c>
    </row>
    <row r="125" spans="1:36" x14ac:dyDescent="0.2">
      <c r="A125" s="73" t="s">
        <v>277</v>
      </c>
      <c r="B125" s="75" t="s">
        <v>278</v>
      </c>
      <c r="C125" s="76">
        <f>+'Combined Rate'!E149</f>
        <v>4.8500000000000001E-2</v>
      </c>
      <c r="D125" s="300">
        <v>1.7500000000000002E-2</v>
      </c>
      <c r="E125" s="78">
        <f>+'Combined Rate'!G149</f>
        <v>0.01</v>
      </c>
      <c r="F125" s="78">
        <f>+'Combined Rate'!H149</f>
        <v>2.5000000000000001E-3</v>
      </c>
      <c r="G125" s="78">
        <f>+'Combined Rate'!I149</f>
        <v>0</v>
      </c>
      <c r="H125" s="78">
        <f>+'Combined Rate'!J149</f>
        <v>0</v>
      </c>
      <c r="I125" s="78">
        <f>+'Combined Rate'!K149</f>
        <v>0</v>
      </c>
      <c r="J125" s="78">
        <f>+'Combined Rate'!L149</f>
        <v>0</v>
      </c>
      <c r="K125" s="78">
        <f>+'Combined Rate'!M149</f>
        <v>0</v>
      </c>
      <c r="L125" s="78">
        <f>+'Combined Rate'!N149</f>
        <v>0</v>
      </c>
      <c r="M125" s="78">
        <f>+'Combined Rate'!O149</f>
        <v>2.5000000000000001E-3</v>
      </c>
      <c r="N125" s="78">
        <f>+'Combined Rate'!P149</f>
        <v>0</v>
      </c>
      <c r="O125" s="78">
        <f>+'Combined Rate'!Q149</f>
        <v>0</v>
      </c>
      <c r="P125" s="78">
        <f>+'Combined Rate'!R149</f>
        <v>0</v>
      </c>
      <c r="Q125" s="78">
        <f>+'Combined Rate'!S149</f>
        <v>0</v>
      </c>
      <c r="R125" s="78">
        <f>+'Combined Rate'!T149</f>
        <v>0</v>
      </c>
      <c r="S125" s="78">
        <f>+'Combined Rate'!U149</f>
        <v>0</v>
      </c>
      <c r="T125" s="78">
        <f>+'Combined Rate'!V149</f>
        <v>0</v>
      </c>
      <c r="U125" s="78">
        <f>+'Combined Rate'!W149</f>
        <v>0</v>
      </c>
      <c r="V125" s="164">
        <f>+'Other Taxes'!D149</f>
        <v>0.03</v>
      </c>
      <c r="W125" s="165">
        <f>+'Other Taxes'!E149</f>
        <v>3.2000000000000002E-3</v>
      </c>
      <c r="X125" s="148">
        <f>+'Other Taxes'!F149</f>
        <v>0</v>
      </c>
      <c r="Y125" s="148">
        <f>+'Other Taxes'!G149</f>
        <v>0</v>
      </c>
      <c r="Z125" s="78">
        <f>+'Other Taxes'!H149</f>
        <v>0</v>
      </c>
      <c r="AA125" s="166">
        <f>+'Other Taxes'!J149</f>
        <v>2.5000000000000001E-2</v>
      </c>
      <c r="AB125" s="147">
        <f>+'Other Taxes'!K149</f>
        <v>0</v>
      </c>
      <c r="AC125" s="148">
        <f>+'Other Taxes'!L149</f>
        <v>0</v>
      </c>
      <c r="AD125" s="152">
        <f>+'Other Taxes'!N149</f>
        <v>0.01</v>
      </c>
      <c r="AE125" s="153">
        <f>+'Other Taxes'!O149</f>
        <v>0.71</v>
      </c>
      <c r="AF125" s="154">
        <f>+'Other Taxes'!P149</f>
        <v>0.25</v>
      </c>
      <c r="AG125" s="155">
        <f>+'Other Taxes'!Q149</f>
        <v>0.52</v>
      </c>
      <c r="AH125" s="148">
        <f>+'Other Taxes'!S149</f>
        <v>3.5000000000000003E-2</v>
      </c>
      <c r="AI125" s="157">
        <f>+'Other Taxes'!T149</f>
        <v>0.04</v>
      </c>
      <c r="AJ125" s="296">
        <f t="shared" si="1"/>
        <v>1.7041999999999999</v>
      </c>
    </row>
    <row r="126" spans="1:36" x14ac:dyDescent="0.2">
      <c r="A126" s="73" t="s">
        <v>279</v>
      </c>
      <c r="B126" s="75" t="s">
        <v>280</v>
      </c>
      <c r="C126" s="76">
        <f>+'Combined Rate'!E150</f>
        <v>4.8500000000000001E-2</v>
      </c>
      <c r="D126" s="300">
        <v>1.7500000000000002E-2</v>
      </c>
      <c r="E126" s="78">
        <f>+'Combined Rate'!G150</f>
        <v>0.01</v>
      </c>
      <c r="F126" s="78">
        <f>+'Combined Rate'!H150</f>
        <v>2.5000000000000001E-3</v>
      </c>
      <c r="G126" s="78">
        <f>+'Combined Rate'!I150</f>
        <v>0</v>
      </c>
      <c r="H126" s="78">
        <f>+'Combined Rate'!J150</f>
        <v>0</v>
      </c>
      <c r="I126" s="78">
        <f>+'Combined Rate'!K150</f>
        <v>0</v>
      </c>
      <c r="J126" s="78">
        <f>+'Combined Rate'!L150</f>
        <v>0</v>
      </c>
      <c r="K126" s="78">
        <f>+'Combined Rate'!M150</f>
        <v>0</v>
      </c>
      <c r="L126" s="78">
        <f>+'Combined Rate'!N150</f>
        <v>0</v>
      </c>
      <c r="M126" s="78">
        <f>+'Combined Rate'!O150</f>
        <v>2.5000000000000001E-3</v>
      </c>
      <c r="N126" s="78">
        <f>+'Combined Rate'!P150</f>
        <v>0</v>
      </c>
      <c r="O126" s="78">
        <f>+'Combined Rate'!Q150</f>
        <v>0</v>
      </c>
      <c r="P126" s="78">
        <f>+'Combined Rate'!R150</f>
        <v>0</v>
      </c>
      <c r="Q126" s="78">
        <f>+'Combined Rate'!S150</f>
        <v>0</v>
      </c>
      <c r="R126" s="78">
        <f>+'Combined Rate'!T150</f>
        <v>0</v>
      </c>
      <c r="S126" s="78">
        <f>+'Combined Rate'!U150</f>
        <v>0</v>
      </c>
      <c r="T126" s="78">
        <f>+'Combined Rate'!V150</f>
        <v>0</v>
      </c>
      <c r="U126" s="78">
        <f>+'Combined Rate'!W150</f>
        <v>0</v>
      </c>
      <c r="V126" s="164">
        <f>+'Other Taxes'!D150</f>
        <v>0.03</v>
      </c>
      <c r="W126" s="165">
        <f>+'Other Taxes'!E150</f>
        <v>3.2000000000000002E-3</v>
      </c>
      <c r="X126" s="148">
        <f>+'Other Taxes'!F150</f>
        <v>0</v>
      </c>
      <c r="Y126" s="148">
        <f>+'Other Taxes'!G150</f>
        <v>0</v>
      </c>
      <c r="Z126" s="78">
        <f>+'Other Taxes'!H150</f>
        <v>0</v>
      </c>
      <c r="AA126" s="166">
        <f>+'Other Taxes'!J150</f>
        <v>2.5000000000000001E-2</v>
      </c>
      <c r="AB126" s="147">
        <f>+'Other Taxes'!K150</f>
        <v>0</v>
      </c>
      <c r="AC126" s="148">
        <f>+'Other Taxes'!L150</f>
        <v>0</v>
      </c>
      <c r="AD126" s="152">
        <f>+'Other Taxes'!N150</f>
        <v>0.01</v>
      </c>
      <c r="AE126" s="153">
        <f>+'Other Taxes'!O150</f>
        <v>0.71</v>
      </c>
      <c r="AF126" s="154">
        <f>+'Other Taxes'!P150</f>
        <v>0.25</v>
      </c>
      <c r="AG126" s="155">
        <f>+'Other Taxes'!Q150</f>
        <v>0.52</v>
      </c>
      <c r="AH126" s="148">
        <f>+'Other Taxes'!S150</f>
        <v>0</v>
      </c>
      <c r="AI126" s="157">
        <f>+'Other Taxes'!T150</f>
        <v>0.03</v>
      </c>
      <c r="AJ126" s="296">
        <f t="shared" si="1"/>
        <v>1.6592</v>
      </c>
    </row>
    <row r="127" spans="1:36" x14ac:dyDescent="0.2">
      <c r="A127" s="73" t="s">
        <v>281</v>
      </c>
      <c r="B127" s="75" t="s">
        <v>282</v>
      </c>
      <c r="C127" s="76">
        <f>+'Combined Rate'!E151</f>
        <v>4.8500000000000001E-2</v>
      </c>
      <c r="D127" s="300">
        <v>1.7500000000000002E-2</v>
      </c>
      <c r="E127" s="78">
        <f>+'Combined Rate'!G151</f>
        <v>0.01</v>
      </c>
      <c r="F127" s="78">
        <f>+'Combined Rate'!H151</f>
        <v>2.5000000000000001E-3</v>
      </c>
      <c r="G127" s="78">
        <f>+'Combined Rate'!I151</f>
        <v>0</v>
      </c>
      <c r="H127" s="78">
        <f>+'Combined Rate'!J151</f>
        <v>0</v>
      </c>
      <c r="I127" s="78">
        <f>+'Combined Rate'!K151</f>
        <v>0</v>
      </c>
      <c r="J127" s="78">
        <f>+'Combined Rate'!L151</f>
        <v>0</v>
      </c>
      <c r="K127" s="78">
        <f>+'Combined Rate'!M151</f>
        <v>0</v>
      </c>
      <c r="L127" s="78">
        <f>+'Combined Rate'!N151</f>
        <v>0</v>
      </c>
      <c r="M127" s="78">
        <f>+'Combined Rate'!O151</f>
        <v>2.5000000000000001E-3</v>
      </c>
      <c r="N127" s="78">
        <f>+'Combined Rate'!P151</f>
        <v>0</v>
      </c>
      <c r="O127" s="78">
        <f>+'Combined Rate'!Q151</f>
        <v>0</v>
      </c>
      <c r="P127" s="78">
        <f>+'Combined Rate'!R151</f>
        <v>0</v>
      </c>
      <c r="Q127" s="78">
        <f>+'Combined Rate'!S151</f>
        <v>0</v>
      </c>
      <c r="R127" s="78">
        <f>+'Combined Rate'!T151</f>
        <v>0</v>
      </c>
      <c r="S127" s="78">
        <f>+'Combined Rate'!U151</f>
        <v>0</v>
      </c>
      <c r="T127" s="78">
        <f>+'Combined Rate'!V151</f>
        <v>0</v>
      </c>
      <c r="U127" s="78">
        <f>+'Combined Rate'!W151</f>
        <v>0</v>
      </c>
      <c r="V127" s="164">
        <f>+'Other Taxes'!D151</f>
        <v>0.03</v>
      </c>
      <c r="W127" s="165">
        <f>+'Other Taxes'!E151</f>
        <v>3.2000000000000002E-3</v>
      </c>
      <c r="X127" s="148">
        <f>+'Other Taxes'!F151</f>
        <v>0</v>
      </c>
      <c r="Y127" s="148">
        <f>+'Other Taxes'!G151</f>
        <v>0</v>
      </c>
      <c r="Z127" s="78">
        <f>+'Other Taxes'!H151</f>
        <v>0</v>
      </c>
      <c r="AA127" s="166">
        <f>+'Other Taxes'!J151</f>
        <v>2.5000000000000001E-2</v>
      </c>
      <c r="AB127" s="147">
        <f>+'Other Taxes'!K151</f>
        <v>0</v>
      </c>
      <c r="AC127" s="148">
        <f>+'Other Taxes'!L151</f>
        <v>0</v>
      </c>
      <c r="AD127" s="152">
        <f>+'Other Taxes'!N151</f>
        <v>0.01</v>
      </c>
      <c r="AE127" s="153">
        <f>+'Other Taxes'!O151</f>
        <v>0.71</v>
      </c>
      <c r="AF127" s="154">
        <f>+'Other Taxes'!P151</f>
        <v>0.25</v>
      </c>
      <c r="AG127" s="155">
        <f>+'Other Taxes'!Q151</f>
        <v>0.52</v>
      </c>
      <c r="AH127" s="148">
        <f>+'Other Taxes'!S151</f>
        <v>0</v>
      </c>
      <c r="AI127" s="157">
        <f>+'Other Taxes'!T151</f>
        <v>0</v>
      </c>
      <c r="AJ127" s="296">
        <f t="shared" si="1"/>
        <v>1.6292</v>
      </c>
    </row>
    <row r="128" spans="1:36" x14ac:dyDescent="0.2">
      <c r="A128" s="73" t="s">
        <v>283</v>
      </c>
      <c r="B128" s="75" t="s">
        <v>284</v>
      </c>
      <c r="C128" s="76">
        <f>+'Combined Rate'!E152</f>
        <v>4.8500000000000001E-2</v>
      </c>
      <c r="D128" s="300">
        <v>1.7500000000000002E-2</v>
      </c>
      <c r="E128" s="78">
        <f>+'Combined Rate'!G152</f>
        <v>0.01</v>
      </c>
      <c r="F128" s="78">
        <f>+'Combined Rate'!H152</f>
        <v>2.5000000000000001E-3</v>
      </c>
      <c r="G128" s="78">
        <f>+'Combined Rate'!I152</f>
        <v>0</v>
      </c>
      <c r="H128" s="78">
        <f>+'Combined Rate'!J152</f>
        <v>0</v>
      </c>
      <c r="I128" s="78">
        <f>+'Combined Rate'!K152</f>
        <v>0</v>
      </c>
      <c r="J128" s="78">
        <f>+'Combined Rate'!L152</f>
        <v>0</v>
      </c>
      <c r="K128" s="78">
        <f>+'Combined Rate'!M152</f>
        <v>0</v>
      </c>
      <c r="L128" s="78">
        <f>+'Combined Rate'!N152</f>
        <v>0</v>
      </c>
      <c r="M128" s="78">
        <f>+'Combined Rate'!O152</f>
        <v>2.5000000000000001E-3</v>
      </c>
      <c r="N128" s="78">
        <f>+'Combined Rate'!P152</f>
        <v>0</v>
      </c>
      <c r="O128" s="78">
        <f>+'Combined Rate'!Q152</f>
        <v>0</v>
      </c>
      <c r="P128" s="78">
        <f>+'Combined Rate'!R152</f>
        <v>0</v>
      </c>
      <c r="Q128" s="78">
        <f>+'Combined Rate'!S152</f>
        <v>0</v>
      </c>
      <c r="R128" s="78">
        <f>+'Combined Rate'!T152</f>
        <v>0</v>
      </c>
      <c r="S128" s="78">
        <f>+'Combined Rate'!U152</f>
        <v>0</v>
      </c>
      <c r="T128" s="78">
        <f>+'Combined Rate'!V152</f>
        <v>0</v>
      </c>
      <c r="U128" s="78">
        <f>+'Combined Rate'!W152</f>
        <v>0</v>
      </c>
      <c r="V128" s="164">
        <f>+'Other Taxes'!D152</f>
        <v>0.03</v>
      </c>
      <c r="W128" s="165">
        <f>+'Other Taxes'!E152</f>
        <v>3.2000000000000002E-3</v>
      </c>
      <c r="X128" s="148">
        <f>+'Other Taxes'!F152</f>
        <v>0</v>
      </c>
      <c r="Y128" s="148">
        <f>+'Other Taxes'!G152</f>
        <v>0</v>
      </c>
      <c r="Z128" s="78">
        <f>+'Other Taxes'!H152</f>
        <v>0</v>
      </c>
      <c r="AA128" s="166">
        <f>+'Other Taxes'!J152</f>
        <v>2.5000000000000001E-2</v>
      </c>
      <c r="AB128" s="147">
        <f>+'Other Taxes'!K152</f>
        <v>0</v>
      </c>
      <c r="AC128" s="148">
        <f>+'Other Taxes'!L152</f>
        <v>0</v>
      </c>
      <c r="AD128" s="152">
        <f>+'Other Taxes'!N152</f>
        <v>0.01</v>
      </c>
      <c r="AE128" s="153">
        <f>+'Other Taxes'!O152</f>
        <v>0.71</v>
      </c>
      <c r="AF128" s="154">
        <f>+'Other Taxes'!P152</f>
        <v>0.25</v>
      </c>
      <c r="AG128" s="155">
        <f>+'Other Taxes'!Q152</f>
        <v>0.52</v>
      </c>
      <c r="AH128" s="148">
        <f>+'Other Taxes'!S152</f>
        <v>0</v>
      </c>
      <c r="AI128" s="157">
        <f>+'Other Taxes'!T152</f>
        <v>0</v>
      </c>
      <c r="AJ128" s="296">
        <f t="shared" si="1"/>
        <v>1.6292</v>
      </c>
    </row>
    <row r="129" spans="1:36" x14ac:dyDescent="0.2">
      <c r="A129" s="73" t="s">
        <v>285</v>
      </c>
      <c r="B129" s="75" t="s">
        <v>286</v>
      </c>
      <c r="C129" s="76">
        <f>+'Combined Rate'!E153</f>
        <v>4.8500000000000001E-2</v>
      </c>
      <c r="D129" s="300">
        <v>1.7500000000000002E-2</v>
      </c>
      <c r="E129" s="78">
        <f>+'Combined Rate'!G153</f>
        <v>0.01</v>
      </c>
      <c r="F129" s="78">
        <f>+'Combined Rate'!H153</f>
        <v>2.5000000000000001E-3</v>
      </c>
      <c r="G129" s="78">
        <f>+'Combined Rate'!I153</f>
        <v>0</v>
      </c>
      <c r="H129" s="78">
        <f>+'Combined Rate'!J153</f>
        <v>0</v>
      </c>
      <c r="I129" s="78">
        <f>+'Combined Rate'!K153</f>
        <v>0</v>
      </c>
      <c r="J129" s="78">
        <f>+'Combined Rate'!L153</f>
        <v>0</v>
      </c>
      <c r="K129" s="78">
        <f>+'Combined Rate'!M153</f>
        <v>0</v>
      </c>
      <c r="L129" s="78">
        <f>+'Combined Rate'!N153</f>
        <v>0</v>
      </c>
      <c r="M129" s="78">
        <f>+'Combined Rate'!O153</f>
        <v>2.5000000000000001E-3</v>
      </c>
      <c r="N129" s="78">
        <f>+'Combined Rate'!P153</f>
        <v>0</v>
      </c>
      <c r="O129" s="78">
        <f>+'Combined Rate'!Q153</f>
        <v>0</v>
      </c>
      <c r="P129" s="78">
        <f>+'Combined Rate'!R153</f>
        <v>0</v>
      </c>
      <c r="Q129" s="78">
        <f>+'Combined Rate'!S153</f>
        <v>0</v>
      </c>
      <c r="R129" s="78">
        <f>+'Combined Rate'!T153</f>
        <v>0</v>
      </c>
      <c r="S129" s="78">
        <f>+'Combined Rate'!U153</f>
        <v>0</v>
      </c>
      <c r="T129" s="78">
        <f>+'Combined Rate'!V153</f>
        <v>0</v>
      </c>
      <c r="U129" s="78">
        <f>+'Combined Rate'!W153</f>
        <v>0</v>
      </c>
      <c r="V129" s="164">
        <f>+'Other Taxes'!D153</f>
        <v>0.03</v>
      </c>
      <c r="W129" s="165">
        <f>+'Other Taxes'!E153</f>
        <v>3.2000000000000002E-3</v>
      </c>
      <c r="X129" s="148">
        <f>+'Other Taxes'!F153</f>
        <v>0</v>
      </c>
      <c r="Y129" s="148">
        <f>+'Other Taxes'!G153</f>
        <v>0</v>
      </c>
      <c r="Z129" s="78">
        <f>+'Other Taxes'!H153</f>
        <v>0</v>
      </c>
      <c r="AA129" s="166">
        <f>+'Other Taxes'!J153</f>
        <v>2.5000000000000001E-2</v>
      </c>
      <c r="AB129" s="147">
        <f>+'Other Taxes'!K153</f>
        <v>0</v>
      </c>
      <c r="AC129" s="148">
        <f>+'Other Taxes'!L153</f>
        <v>0</v>
      </c>
      <c r="AD129" s="152">
        <f>+'Other Taxes'!N153</f>
        <v>0.01</v>
      </c>
      <c r="AE129" s="153">
        <f>+'Other Taxes'!O153</f>
        <v>0.71</v>
      </c>
      <c r="AF129" s="154">
        <f>+'Other Taxes'!P153</f>
        <v>0.25</v>
      </c>
      <c r="AG129" s="155">
        <f>+'Other Taxes'!Q153</f>
        <v>0.52</v>
      </c>
      <c r="AH129" s="148">
        <f>+'Other Taxes'!S153</f>
        <v>0</v>
      </c>
      <c r="AI129" s="157">
        <f>+'Other Taxes'!T153</f>
        <v>0</v>
      </c>
      <c r="AJ129" s="296">
        <f t="shared" si="1"/>
        <v>1.6292</v>
      </c>
    </row>
    <row r="130" spans="1:36" x14ac:dyDescent="0.2">
      <c r="A130" s="73" t="s">
        <v>287</v>
      </c>
      <c r="B130" s="75" t="s">
        <v>288</v>
      </c>
      <c r="C130" s="76">
        <f>+'Combined Rate'!E154</f>
        <v>4.8500000000000001E-2</v>
      </c>
      <c r="D130" s="300">
        <v>1.7500000000000002E-2</v>
      </c>
      <c r="E130" s="78">
        <f>+'Combined Rate'!G154</f>
        <v>0.01</v>
      </c>
      <c r="F130" s="78">
        <f>+'Combined Rate'!H154</f>
        <v>2.5000000000000001E-3</v>
      </c>
      <c r="G130" s="78">
        <f>+'Combined Rate'!I154</f>
        <v>0</v>
      </c>
      <c r="H130" s="78">
        <f>+'Combined Rate'!J154</f>
        <v>0</v>
      </c>
      <c r="I130" s="78">
        <f>+'Combined Rate'!K154</f>
        <v>0</v>
      </c>
      <c r="J130" s="78">
        <f>+'Combined Rate'!L154</f>
        <v>0</v>
      </c>
      <c r="K130" s="78">
        <f>+'Combined Rate'!M154</f>
        <v>0</v>
      </c>
      <c r="L130" s="78">
        <f>+'Combined Rate'!N154</f>
        <v>0</v>
      </c>
      <c r="M130" s="78">
        <f>+'Combined Rate'!O154</f>
        <v>2.5000000000000001E-3</v>
      </c>
      <c r="N130" s="78">
        <f>+'Combined Rate'!P154</f>
        <v>0</v>
      </c>
      <c r="O130" s="78">
        <f>+'Combined Rate'!Q154</f>
        <v>0</v>
      </c>
      <c r="P130" s="78">
        <f>+'Combined Rate'!R154</f>
        <v>0</v>
      </c>
      <c r="Q130" s="78">
        <f>+'Combined Rate'!S154</f>
        <v>0</v>
      </c>
      <c r="R130" s="78">
        <f>+'Combined Rate'!T154</f>
        <v>0</v>
      </c>
      <c r="S130" s="78">
        <f>+'Combined Rate'!U154</f>
        <v>0</v>
      </c>
      <c r="T130" s="78">
        <f>+'Combined Rate'!V154</f>
        <v>0</v>
      </c>
      <c r="U130" s="78">
        <f>+'Combined Rate'!W154</f>
        <v>0</v>
      </c>
      <c r="V130" s="164">
        <f>+'Other Taxes'!D154</f>
        <v>0.03</v>
      </c>
      <c r="W130" s="165">
        <f>+'Other Taxes'!E154</f>
        <v>3.2000000000000002E-3</v>
      </c>
      <c r="X130" s="148">
        <f>+'Other Taxes'!F154</f>
        <v>0</v>
      </c>
      <c r="Y130" s="148">
        <f>+'Other Taxes'!G154</f>
        <v>0</v>
      </c>
      <c r="Z130" s="78">
        <f>+'Other Taxes'!H154</f>
        <v>0</v>
      </c>
      <c r="AA130" s="166">
        <f>+'Other Taxes'!J154</f>
        <v>2.5000000000000001E-2</v>
      </c>
      <c r="AB130" s="147">
        <f>+'Other Taxes'!K154</f>
        <v>0</v>
      </c>
      <c r="AC130" s="148">
        <f>+'Other Taxes'!L154</f>
        <v>0</v>
      </c>
      <c r="AD130" s="152">
        <f>+'Other Taxes'!N154</f>
        <v>0.01</v>
      </c>
      <c r="AE130" s="153">
        <f>+'Other Taxes'!O154</f>
        <v>0.71</v>
      </c>
      <c r="AF130" s="154">
        <f>+'Other Taxes'!P154</f>
        <v>0.25</v>
      </c>
      <c r="AG130" s="155">
        <f>+'Other Taxes'!Q154</f>
        <v>0.52</v>
      </c>
      <c r="AH130" s="148">
        <f>+'Other Taxes'!S154</f>
        <v>0</v>
      </c>
      <c r="AI130" s="157">
        <f>+'Other Taxes'!T154</f>
        <v>0</v>
      </c>
      <c r="AJ130" s="296">
        <f t="shared" si="1"/>
        <v>1.6292</v>
      </c>
    </row>
    <row r="131" spans="1:36" x14ac:dyDescent="0.2">
      <c r="A131" s="73" t="s">
        <v>289</v>
      </c>
      <c r="B131" s="75" t="s">
        <v>290</v>
      </c>
      <c r="C131" s="76">
        <f>+'Combined Rate'!E155</f>
        <v>4.8500000000000001E-2</v>
      </c>
      <c r="D131" s="300">
        <v>1.7500000000000002E-2</v>
      </c>
      <c r="E131" s="78">
        <f>+'Combined Rate'!G155</f>
        <v>0.01</v>
      </c>
      <c r="F131" s="78">
        <f>+'Combined Rate'!H155</f>
        <v>2.5000000000000001E-3</v>
      </c>
      <c r="G131" s="78">
        <f>+'Combined Rate'!I155</f>
        <v>0</v>
      </c>
      <c r="H131" s="78">
        <f>+'Combined Rate'!J155</f>
        <v>0</v>
      </c>
      <c r="I131" s="78">
        <f>+'Combined Rate'!K155</f>
        <v>0</v>
      </c>
      <c r="J131" s="78">
        <f>+'Combined Rate'!L155</f>
        <v>0</v>
      </c>
      <c r="K131" s="78">
        <f>+'Combined Rate'!M155</f>
        <v>0</v>
      </c>
      <c r="L131" s="78">
        <f>+'Combined Rate'!N155</f>
        <v>0</v>
      </c>
      <c r="M131" s="78">
        <f>+'Combined Rate'!O155</f>
        <v>2.5000000000000001E-3</v>
      </c>
      <c r="N131" s="78">
        <f>+'Combined Rate'!P155</f>
        <v>0</v>
      </c>
      <c r="O131" s="78">
        <f>+'Combined Rate'!Q155</f>
        <v>0</v>
      </c>
      <c r="P131" s="78">
        <f>+'Combined Rate'!R155</f>
        <v>0</v>
      </c>
      <c r="Q131" s="78">
        <f>+'Combined Rate'!S155</f>
        <v>0</v>
      </c>
      <c r="R131" s="78">
        <f>+'Combined Rate'!T155</f>
        <v>0</v>
      </c>
      <c r="S131" s="78">
        <f>+'Combined Rate'!U155</f>
        <v>0</v>
      </c>
      <c r="T131" s="78">
        <f>+'Combined Rate'!V155</f>
        <v>0</v>
      </c>
      <c r="U131" s="78">
        <f>+'Combined Rate'!W155</f>
        <v>0</v>
      </c>
      <c r="V131" s="164">
        <f>+'Other Taxes'!D155</f>
        <v>0.03</v>
      </c>
      <c r="W131" s="165">
        <f>+'Other Taxes'!E155</f>
        <v>3.2000000000000002E-3</v>
      </c>
      <c r="X131" s="148">
        <f>+'Other Taxes'!F155</f>
        <v>0</v>
      </c>
      <c r="Y131" s="148">
        <f>+'Other Taxes'!G155</f>
        <v>0</v>
      </c>
      <c r="Z131" s="78">
        <f>+'Other Taxes'!H155</f>
        <v>0</v>
      </c>
      <c r="AA131" s="166">
        <f>+'Other Taxes'!J155</f>
        <v>2.5000000000000001E-2</v>
      </c>
      <c r="AB131" s="147">
        <f>+'Other Taxes'!K155</f>
        <v>0</v>
      </c>
      <c r="AC131" s="148">
        <f>+'Other Taxes'!L155</f>
        <v>0</v>
      </c>
      <c r="AD131" s="152">
        <f>+'Other Taxes'!N155</f>
        <v>0.01</v>
      </c>
      <c r="AE131" s="153">
        <f>+'Other Taxes'!O155</f>
        <v>0.71</v>
      </c>
      <c r="AF131" s="154">
        <f>+'Other Taxes'!P155</f>
        <v>0.25</v>
      </c>
      <c r="AG131" s="155">
        <f>+'Other Taxes'!Q155</f>
        <v>0.52</v>
      </c>
      <c r="AH131" s="148">
        <f>+'Other Taxes'!S155</f>
        <v>0</v>
      </c>
      <c r="AI131" s="157">
        <f>+'Other Taxes'!T155</f>
        <v>0</v>
      </c>
      <c r="AJ131" s="296">
        <f t="shared" ref="AJ131:AJ194" si="2">SUM(C131:AI131)</f>
        <v>1.6292</v>
      </c>
    </row>
    <row r="132" spans="1:36" x14ac:dyDescent="0.2">
      <c r="A132" s="73" t="s">
        <v>291</v>
      </c>
      <c r="B132" s="75" t="s">
        <v>292</v>
      </c>
      <c r="C132" s="76">
        <f>+'Combined Rate'!E156</f>
        <v>4.8500000000000001E-2</v>
      </c>
      <c r="D132" s="300">
        <v>1.7500000000000002E-2</v>
      </c>
      <c r="E132" s="78">
        <f>+'Combined Rate'!G156</f>
        <v>0.01</v>
      </c>
      <c r="F132" s="78">
        <f>+'Combined Rate'!H156</f>
        <v>2.5000000000000001E-3</v>
      </c>
      <c r="G132" s="78">
        <f>+'Combined Rate'!I156</f>
        <v>0</v>
      </c>
      <c r="H132" s="78">
        <f>+'Combined Rate'!J156</f>
        <v>0</v>
      </c>
      <c r="I132" s="78">
        <f>+'Combined Rate'!K156</f>
        <v>0</v>
      </c>
      <c r="J132" s="78">
        <f>+'Combined Rate'!L156</f>
        <v>0</v>
      </c>
      <c r="K132" s="78">
        <f>+'Combined Rate'!M156</f>
        <v>0</v>
      </c>
      <c r="L132" s="78">
        <f>+'Combined Rate'!N156</f>
        <v>0</v>
      </c>
      <c r="M132" s="78">
        <f>+'Combined Rate'!O156</f>
        <v>2.5000000000000001E-3</v>
      </c>
      <c r="N132" s="78">
        <f>+'Combined Rate'!P156</f>
        <v>0</v>
      </c>
      <c r="O132" s="78">
        <f>+'Combined Rate'!Q156</f>
        <v>0</v>
      </c>
      <c r="P132" s="78">
        <f>+'Combined Rate'!R156</f>
        <v>0</v>
      </c>
      <c r="Q132" s="78">
        <f>+'Combined Rate'!S156</f>
        <v>0</v>
      </c>
      <c r="R132" s="78">
        <f>+'Combined Rate'!T156</f>
        <v>0</v>
      </c>
      <c r="S132" s="78">
        <f>+'Combined Rate'!U156</f>
        <v>0</v>
      </c>
      <c r="T132" s="78">
        <f>+'Combined Rate'!V156</f>
        <v>0</v>
      </c>
      <c r="U132" s="78">
        <f>+'Combined Rate'!W156</f>
        <v>0</v>
      </c>
      <c r="V132" s="164">
        <f>+'Other Taxes'!D156</f>
        <v>0.03</v>
      </c>
      <c r="W132" s="165">
        <f>+'Other Taxes'!E156</f>
        <v>3.2000000000000002E-3</v>
      </c>
      <c r="X132" s="148">
        <f>+'Other Taxes'!F156</f>
        <v>0</v>
      </c>
      <c r="Y132" s="148">
        <f>+'Other Taxes'!G156</f>
        <v>0</v>
      </c>
      <c r="Z132" s="78">
        <f>+'Other Taxes'!H156</f>
        <v>0</v>
      </c>
      <c r="AA132" s="166">
        <f>+'Other Taxes'!J156</f>
        <v>2.5000000000000001E-2</v>
      </c>
      <c r="AB132" s="147">
        <f>+'Other Taxes'!K156</f>
        <v>0</v>
      </c>
      <c r="AC132" s="148">
        <f>+'Other Taxes'!L156</f>
        <v>0</v>
      </c>
      <c r="AD132" s="152">
        <f>+'Other Taxes'!N156</f>
        <v>0.01</v>
      </c>
      <c r="AE132" s="153">
        <f>+'Other Taxes'!O156</f>
        <v>0.71</v>
      </c>
      <c r="AF132" s="154">
        <f>+'Other Taxes'!P156</f>
        <v>0.25</v>
      </c>
      <c r="AG132" s="155">
        <f>+'Other Taxes'!Q156</f>
        <v>0.52</v>
      </c>
      <c r="AH132" s="148">
        <f>+'Other Taxes'!S156</f>
        <v>3.5000000000000003E-2</v>
      </c>
      <c r="AI132" s="157">
        <f>+'Other Taxes'!T156</f>
        <v>0.04</v>
      </c>
      <c r="AJ132" s="296">
        <f t="shared" si="2"/>
        <v>1.7041999999999999</v>
      </c>
    </row>
    <row r="133" spans="1:36" x14ac:dyDescent="0.2">
      <c r="A133" s="73" t="s">
        <v>293</v>
      </c>
      <c r="B133" s="75" t="s">
        <v>294</v>
      </c>
      <c r="C133" s="76">
        <f>+'Combined Rate'!E158</f>
        <v>4.8500000000000001E-2</v>
      </c>
      <c r="D133" s="300">
        <v>1.7500000000000002E-2</v>
      </c>
      <c r="E133" s="78">
        <f>+'Combined Rate'!G158</f>
        <v>0.01</v>
      </c>
      <c r="F133" s="78">
        <f>+'Combined Rate'!H158</f>
        <v>2.5000000000000001E-3</v>
      </c>
      <c r="G133" s="78">
        <f>+'Combined Rate'!I158</f>
        <v>0</v>
      </c>
      <c r="H133" s="78">
        <f>+'Combined Rate'!J158</f>
        <v>0</v>
      </c>
      <c r="I133" s="78">
        <f>+'Combined Rate'!K158</f>
        <v>0</v>
      </c>
      <c r="J133" s="78">
        <f>+'Combined Rate'!L158</f>
        <v>0</v>
      </c>
      <c r="K133" s="78">
        <f>+'Combined Rate'!M158</f>
        <v>0</v>
      </c>
      <c r="L133" s="78">
        <f>+'Combined Rate'!N158</f>
        <v>0</v>
      </c>
      <c r="M133" s="78">
        <f>+'Combined Rate'!O158</f>
        <v>0</v>
      </c>
      <c r="N133" s="78">
        <f>+'Combined Rate'!P158</f>
        <v>0</v>
      </c>
      <c r="O133" s="78">
        <f>+'Combined Rate'!Q158</f>
        <v>0</v>
      </c>
      <c r="P133" s="78">
        <f>+'Combined Rate'!R158</f>
        <v>0</v>
      </c>
      <c r="Q133" s="78">
        <f>+'Combined Rate'!S158</f>
        <v>1E-3</v>
      </c>
      <c r="R133" s="78">
        <f>+'Combined Rate'!T158</f>
        <v>0</v>
      </c>
      <c r="S133" s="78">
        <f>+'Combined Rate'!U158</f>
        <v>0</v>
      </c>
      <c r="T133" s="78">
        <f>+'Combined Rate'!V158</f>
        <v>0</v>
      </c>
      <c r="U133" s="78">
        <f>+'Combined Rate'!W158</f>
        <v>0</v>
      </c>
      <c r="V133" s="146">
        <f>+'Other Taxes'!D158</f>
        <v>4.2500000000000003E-2</v>
      </c>
      <c r="W133" s="147">
        <f>+'Other Taxes'!E158</f>
        <v>3.2000000000000002E-3</v>
      </c>
      <c r="X133" s="148">
        <f>+'Other Taxes'!F158</f>
        <v>0</v>
      </c>
      <c r="Y133" s="148">
        <f>+'Other Taxes'!G158</f>
        <v>0</v>
      </c>
      <c r="Z133" s="78">
        <f>+'Other Taxes'!H158</f>
        <v>0</v>
      </c>
      <c r="AA133" s="149">
        <f>+'Other Taxes'!J158</f>
        <v>2.5000000000000001E-2</v>
      </c>
      <c r="AB133" s="147">
        <f>+'Other Taxes'!K158</f>
        <v>0.03</v>
      </c>
      <c r="AC133" s="148">
        <f>+'Other Taxes'!L158</f>
        <v>0.04</v>
      </c>
      <c r="AD133" s="152">
        <f>+'Other Taxes'!N158</f>
        <v>0.01</v>
      </c>
      <c r="AE133" s="153">
        <f>+'Other Taxes'!O158</f>
        <v>0.71</v>
      </c>
      <c r="AF133" s="154">
        <f>+'Other Taxes'!P158</f>
        <v>0.25</v>
      </c>
      <c r="AG133" s="155">
        <f>+'Other Taxes'!Q158</f>
        <v>0.52</v>
      </c>
      <c r="AH133" s="148">
        <f>+'Other Taxes'!S158</f>
        <v>0</v>
      </c>
      <c r="AI133" s="157">
        <f>+'Other Taxes'!T158</f>
        <v>0</v>
      </c>
      <c r="AJ133" s="296">
        <f t="shared" si="2"/>
        <v>1.7101999999999999</v>
      </c>
    </row>
    <row r="134" spans="1:36" x14ac:dyDescent="0.2">
      <c r="A134" s="73" t="s">
        <v>295</v>
      </c>
      <c r="B134" s="75" t="s">
        <v>296</v>
      </c>
      <c r="C134" s="76">
        <f>+'Combined Rate'!E159</f>
        <v>4.8500000000000001E-2</v>
      </c>
      <c r="D134" s="300">
        <v>1.7500000000000002E-2</v>
      </c>
      <c r="E134" s="78">
        <f>+'Combined Rate'!G159</f>
        <v>0.01</v>
      </c>
      <c r="F134" s="78">
        <f>+'Combined Rate'!H159</f>
        <v>2.5000000000000001E-3</v>
      </c>
      <c r="G134" s="78">
        <f>+'Combined Rate'!I159</f>
        <v>0</v>
      </c>
      <c r="H134" s="78">
        <f>+'Combined Rate'!J159</f>
        <v>0</v>
      </c>
      <c r="I134" s="78">
        <f>+'Combined Rate'!K159</f>
        <v>0</v>
      </c>
      <c r="J134" s="78">
        <f>+'Combined Rate'!L159</f>
        <v>0</v>
      </c>
      <c r="K134" s="78">
        <f>+'Combined Rate'!M159</f>
        <v>0</v>
      </c>
      <c r="L134" s="78">
        <f>+'Combined Rate'!N159</f>
        <v>0</v>
      </c>
      <c r="M134" s="78">
        <f>+'Combined Rate'!O159</f>
        <v>0</v>
      </c>
      <c r="N134" s="78">
        <f>+'Combined Rate'!P159</f>
        <v>0</v>
      </c>
      <c r="O134" s="78">
        <f>+'Combined Rate'!Q159</f>
        <v>0</v>
      </c>
      <c r="P134" s="78">
        <f>+'Combined Rate'!R159</f>
        <v>0</v>
      </c>
      <c r="Q134" s="78">
        <f>+'Combined Rate'!S159</f>
        <v>1E-3</v>
      </c>
      <c r="R134" s="78">
        <f>+'Combined Rate'!T159</f>
        <v>0</v>
      </c>
      <c r="S134" s="78">
        <f>+'Combined Rate'!U159</f>
        <v>0</v>
      </c>
      <c r="T134" s="78">
        <f>+'Combined Rate'!V159</f>
        <v>0</v>
      </c>
      <c r="U134" s="78">
        <f>+'Combined Rate'!W159</f>
        <v>0</v>
      </c>
      <c r="V134" s="146">
        <f>+'Other Taxes'!D159</f>
        <v>4.2500000000000003E-2</v>
      </c>
      <c r="W134" s="147">
        <f>+'Other Taxes'!E159</f>
        <v>3.2000000000000002E-3</v>
      </c>
      <c r="X134" s="148">
        <f>+'Other Taxes'!F159</f>
        <v>0.01</v>
      </c>
      <c r="Y134" s="148">
        <f>+'Other Taxes'!G159</f>
        <v>0</v>
      </c>
      <c r="Z134" s="78">
        <f>+'Other Taxes'!H159</f>
        <v>0</v>
      </c>
      <c r="AA134" s="149">
        <f>+'Other Taxes'!J159</f>
        <v>2.5000000000000001E-2</v>
      </c>
      <c r="AB134" s="147">
        <f>+'Other Taxes'!K159</f>
        <v>0.03</v>
      </c>
      <c r="AC134" s="148">
        <f>+'Other Taxes'!L159</f>
        <v>0.04</v>
      </c>
      <c r="AD134" s="152">
        <f>+'Other Taxes'!N159</f>
        <v>0.01</v>
      </c>
      <c r="AE134" s="153">
        <f>+'Other Taxes'!O159</f>
        <v>0.71</v>
      </c>
      <c r="AF134" s="154">
        <f>+'Other Taxes'!P159</f>
        <v>0.25</v>
      </c>
      <c r="AG134" s="155">
        <f>+'Other Taxes'!Q159</f>
        <v>0.52</v>
      </c>
      <c r="AH134" s="148">
        <f>+'Other Taxes'!S159</f>
        <v>3.5000000000000003E-2</v>
      </c>
      <c r="AI134" s="157">
        <f>+'Other Taxes'!T159</f>
        <v>0</v>
      </c>
      <c r="AJ134" s="296">
        <f t="shared" si="2"/>
        <v>1.7551999999999999</v>
      </c>
    </row>
    <row r="135" spans="1:36" x14ac:dyDescent="0.2">
      <c r="A135" s="73" t="s">
        <v>297</v>
      </c>
      <c r="B135" s="75" t="s">
        <v>298</v>
      </c>
      <c r="C135" s="76">
        <f>+'Combined Rate'!E161</f>
        <v>4.8500000000000001E-2</v>
      </c>
      <c r="D135" s="300">
        <v>1.7500000000000002E-2</v>
      </c>
      <c r="E135" s="78">
        <f>+'Combined Rate'!G161</f>
        <v>0.01</v>
      </c>
      <c r="F135" s="78">
        <f>+'Combined Rate'!H161</f>
        <v>2.5000000000000001E-3</v>
      </c>
      <c r="G135" s="78">
        <f>+'Combined Rate'!I161</f>
        <v>0</v>
      </c>
      <c r="H135" s="78">
        <f>+'Combined Rate'!J161</f>
        <v>0</v>
      </c>
      <c r="I135" s="78">
        <f>+'Combined Rate'!K161</f>
        <v>0</v>
      </c>
      <c r="J135" s="78">
        <f>+'Combined Rate'!L161</f>
        <v>0</v>
      </c>
      <c r="K135" s="78">
        <f>+'Combined Rate'!M161</f>
        <v>0</v>
      </c>
      <c r="L135" s="78">
        <f>+'Combined Rate'!N161</f>
        <v>0</v>
      </c>
      <c r="M135" s="78">
        <f>+'Combined Rate'!O161</f>
        <v>0</v>
      </c>
      <c r="N135" s="78">
        <f>+'Combined Rate'!P161</f>
        <v>0</v>
      </c>
      <c r="O135" s="78">
        <f>+'Combined Rate'!Q161</f>
        <v>0</v>
      </c>
      <c r="P135" s="78">
        <f>+'Combined Rate'!R161</f>
        <v>0</v>
      </c>
      <c r="Q135" s="78">
        <f>+'Combined Rate'!S161</f>
        <v>0</v>
      </c>
      <c r="R135" s="78">
        <f>+'Combined Rate'!T161</f>
        <v>0</v>
      </c>
      <c r="S135" s="78">
        <f>+'Combined Rate'!U161</f>
        <v>0</v>
      </c>
      <c r="T135" s="78">
        <f>+'Combined Rate'!V161</f>
        <v>0</v>
      </c>
      <c r="U135" s="78">
        <f>+'Combined Rate'!W161</f>
        <v>0</v>
      </c>
      <c r="V135" s="160">
        <f>+'Other Taxes'!D161</f>
        <v>4.2500000000000003E-2</v>
      </c>
      <c r="W135" s="161">
        <f>+'Other Taxes'!E161</f>
        <v>3.2000000000000002E-3</v>
      </c>
      <c r="X135" s="148">
        <f>+'Other Taxes'!F161</f>
        <v>0</v>
      </c>
      <c r="Y135" s="148">
        <f>+'Other Taxes'!G161</f>
        <v>0</v>
      </c>
      <c r="Z135" s="78">
        <f>+'Other Taxes'!H161</f>
        <v>0</v>
      </c>
      <c r="AA135" s="162">
        <f>+'Other Taxes'!J161</f>
        <v>2.5000000000000001E-2</v>
      </c>
      <c r="AB135" s="147">
        <f>+'Other Taxes'!K161</f>
        <v>0</v>
      </c>
      <c r="AC135" s="148">
        <f>+'Other Taxes'!L161</f>
        <v>0</v>
      </c>
      <c r="AD135" s="152">
        <f>+'Other Taxes'!N161</f>
        <v>0</v>
      </c>
      <c r="AE135" s="153">
        <f>+'Other Taxes'!O161</f>
        <v>0.71</v>
      </c>
      <c r="AF135" s="154">
        <f>+'Other Taxes'!P161</f>
        <v>0.25</v>
      </c>
      <c r="AG135" s="155">
        <f>+'Other Taxes'!Q161</f>
        <v>0.52</v>
      </c>
      <c r="AH135" s="148">
        <f>+'Other Taxes'!S161</f>
        <v>0</v>
      </c>
      <c r="AI135" s="157">
        <f>+'Other Taxes'!T161</f>
        <v>0</v>
      </c>
      <c r="AJ135" s="296">
        <f t="shared" si="2"/>
        <v>1.6292</v>
      </c>
    </row>
    <row r="136" spans="1:36" x14ac:dyDescent="0.2">
      <c r="A136" s="73" t="s">
        <v>299</v>
      </c>
      <c r="B136" s="75" t="s">
        <v>300</v>
      </c>
      <c r="C136" s="76">
        <f>+'Combined Rate'!E162</f>
        <v>4.8500000000000001E-2</v>
      </c>
      <c r="D136" s="300">
        <v>1.7500000000000002E-2</v>
      </c>
      <c r="E136" s="78">
        <f>+'Combined Rate'!G162</f>
        <v>0.01</v>
      </c>
      <c r="F136" s="78">
        <f>+'Combined Rate'!H162</f>
        <v>2.5000000000000001E-3</v>
      </c>
      <c r="G136" s="78">
        <f>+'Combined Rate'!I162</f>
        <v>0</v>
      </c>
      <c r="H136" s="78">
        <f>+'Combined Rate'!J162</f>
        <v>0</v>
      </c>
      <c r="I136" s="78">
        <f>+'Combined Rate'!K162</f>
        <v>0</v>
      </c>
      <c r="J136" s="78">
        <f>+'Combined Rate'!L162</f>
        <v>0</v>
      </c>
      <c r="K136" s="78">
        <f>+'Combined Rate'!M162</f>
        <v>0</v>
      </c>
      <c r="L136" s="78">
        <f>+'Combined Rate'!N162</f>
        <v>0</v>
      </c>
      <c r="M136" s="78">
        <f>+'Combined Rate'!O162</f>
        <v>0</v>
      </c>
      <c r="N136" s="78">
        <f>+'Combined Rate'!P162</f>
        <v>0</v>
      </c>
      <c r="O136" s="78">
        <f>+'Combined Rate'!Q162</f>
        <v>0</v>
      </c>
      <c r="P136" s="78">
        <f>+'Combined Rate'!R162</f>
        <v>0</v>
      </c>
      <c r="Q136" s="78">
        <f>+'Combined Rate'!S162</f>
        <v>0</v>
      </c>
      <c r="R136" s="78">
        <f>+'Combined Rate'!T162</f>
        <v>0</v>
      </c>
      <c r="S136" s="78">
        <f>+'Combined Rate'!U162</f>
        <v>0</v>
      </c>
      <c r="T136" s="78">
        <f>+'Combined Rate'!V162</f>
        <v>0</v>
      </c>
      <c r="U136" s="78">
        <f>+'Combined Rate'!W162</f>
        <v>0</v>
      </c>
      <c r="V136" s="160">
        <f>+'Other Taxes'!D162</f>
        <v>4.2500000000000003E-2</v>
      </c>
      <c r="W136" s="161">
        <f>+'Other Taxes'!E162</f>
        <v>3.2000000000000002E-3</v>
      </c>
      <c r="X136" s="148">
        <f>+'Other Taxes'!F162</f>
        <v>0</v>
      </c>
      <c r="Y136" s="148">
        <f>+'Other Taxes'!G162</f>
        <v>0</v>
      </c>
      <c r="Z136" s="78">
        <f>+'Other Taxes'!H162</f>
        <v>0</v>
      </c>
      <c r="AA136" s="162">
        <f>+'Other Taxes'!J162</f>
        <v>2.5000000000000001E-2</v>
      </c>
      <c r="AB136" s="147">
        <f>+'Other Taxes'!K162</f>
        <v>0</v>
      </c>
      <c r="AC136" s="148">
        <f>+'Other Taxes'!L162</f>
        <v>0</v>
      </c>
      <c r="AD136" s="152">
        <f>+'Other Taxes'!N162</f>
        <v>0</v>
      </c>
      <c r="AE136" s="153">
        <f>+'Other Taxes'!O162</f>
        <v>0.71</v>
      </c>
      <c r="AF136" s="154">
        <f>+'Other Taxes'!P162</f>
        <v>0.25</v>
      </c>
      <c r="AG136" s="155">
        <f>+'Other Taxes'!Q162</f>
        <v>0.52</v>
      </c>
      <c r="AH136" s="148">
        <f>+'Other Taxes'!S162</f>
        <v>0</v>
      </c>
      <c r="AI136" s="157">
        <f>+'Other Taxes'!T162</f>
        <v>0</v>
      </c>
      <c r="AJ136" s="296">
        <f t="shared" si="2"/>
        <v>1.6292</v>
      </c>
    </row>
    <row r="137" spans="1:36" x14ac:dyDescent="0.2">
      <c r="A137" s="73" t="s">
        <v>301</v>
      </c>
      <c r="B137" s="75" t="s">
        <v>302</v>
      </c>
      <c r="C137" s="76">
        <f>+'Combined Rate'!E163</f>
        <v>4.8500000000000001E-2</v>
      </c>
      <c r="D137" s="300">
        <v>1.7500000000000002E-2</v>
      </c>
      <c r="E137" s="78">
        <f>+'Combined Rate'!G163</f>
        <v>0.01</v>
      </c>
      <c r="F137" s="78">
        <f>+'Combined Rate'!H163</f>
        <v>2.5000000000000001E-3</v>
      </c>
      <c r="G137" s="78">
        <f>+'Combined Rate'!I163</f>
        <v>0</v>
      </c>
      <c r="H137" s="78">
        <f>+'Combined Rate'!J163</f>
        <v>0</v>
      </c>
      <c r="I137" s="78">
        <f>+'Combined Rate'!K163</f>
        <v>0</v>
      </c>
      <c r="J137" s="78">
        <f>+'Combined Rate'!L163</f>
        <v>0</v>
      </c>
      <c r="K137" s="78">
        <f>+'Combined Rate'!M163</f>
        <v>0</v>
      </c>
      <c r="L137" s="78">
        <f>+'Combined Rate'!N163</f>
        <v>0</v>
      </c>
      <c r="M137" s="78">
        <f>+'Combined Rate'!O163</f>
        <v>0</v>
      </c>
      <c r="N137" s="78">
        <f>+'Combined Rate'!P163</f>
        <v>0</v>
      </c>
      <c r="O137" s="78">
        <f>+'Combined Rate'!Q163</f>
        <v>0</v>
      </c>
      <c r="P137" s="78">
        <f>+'Combined Rate'!R163</f>
        <v>0</v>
      </c>
      <c r="Q137" s="78">
        <f>+'Combined Rate'!S163</f>
        <v>0</v>
      </c>
      <c r="R137" s="78">
        <f>+'Combined Rate'!T163</f>
        <v>0</v>
      </c>
      <c r="S137" s="78">
        <f>+'Combined Rate'!U163</f>
        <v>0</v>
      </c>
      <c r="T137" s="78">
        <f>+'Combined Rate'!V163</f>
        <v>0</v>
      </c>
      <c r="U137" s="78">
        <f>+'Combined Rate'!W163</f>
        <v>0</v>
      </c>
      <c r="V137" s="160">
        <f>+'Other Taxes'!D163</f>
        <v>4.2500000000000003E-2</v>
      </c>
      <c r="W137" s="161">
        <f>+'Other Taxes'!E163</f>
        <v>3.2000000000000002E-3</v>
      </c>
      <c r="X137" s="148">
        <f>+'Other Taxes'!F163</f>
        <v>0</v>
      </c>
      <c r="Y137" s="148">
        <f>+'Other Taxes'!G163</f>
        <v>0</v>
      </c>
      <c r="Z137" s="78">
        <f>+'Other Taxes'!H163</f>
        <v>0</v>
      </c>
      <c r="AA137" s="162">
        <f>+'Other Taxes'!J163</f>
        <v>2.5000000000000001E-2</v>
      </c>
      <c r="AB137" s="147">
        <f>+'Other Taxes'!K163</f>
        <v>0</v>
      </c>
      <c r="AC137" s="148">
        <f>+'Other Taxes'!L163</f>
        <v>0</v>
      </c>
      <c r="AD137" s="152">
        <f>+'Other Taxes'!N163</f>
        <v>0</v>
      </c>
      <c r="AE137" s="153">
        <f>+'Other Taxes'!O163</f>
        <v>0.71</v>
      </c>
      <c r="AF137" s="154">
        <f>+'Other Taxes'!P163</f>
        <v>0.25</v>
      </c>
      <c r="AG137" s="155">
        <f>+'Other Taxes'!Q163</f>
        <v>0.52</v>
      </c>
      <c r="AH137" s="148">
        <f>+'Other Taxes'!S163</f>
        <v>0</v>
      </c>
      <c r="AI137" s="157">
        <f>+'Other Taxes'!T163</f>
        <v>0</v>
      </c>
      <c r="AJ137" s="296">
        <f t="shared" si="2"/>
        <v>1.6292</v>
      </c>
    </row>
    <row r="138" spans="1:36" x14ac:dyDescent="0.2">
      <c r="A138" s="73" t="s">
        <v>303</v>
      </c>
      <c r="B138" s="75" t="s">
        <v>304</v>
      </c>
      <c r="C138" s="76">
        <f>+'Combined Rate'!E164</f>
        <v>4.8500000000000001E-2</v>
      </c>
      <c r="D138" s="300">
        <v>1.7500000000000002E-2</v>
      </c>
      <c r="E138" s="78">
        <f>+'Combined Rate'!G164</f>
        <v>0.01</v>
      </c>
      <c r="F138" s="78">
        <f>+'Combined Rate'!H164</f>
        <v>2.5000000000000001E-3</v>
      </c>
      <c r="G138" s="78">
        <f>+'Combined Rate'!I164</f>
        <v>0</v>
      </c>
      <c r="H138" s="78">
        <f>+'Combined Rate'!J164</f>
        <v>0</v>
      </c>
      <c r="I138" s="78">
        <f>+'Combined Rate'!K164</f>
        <v>0</v>
      </c>
      <c r="J138" s="78">
        <f>+'Combined Rate'!L164</f>
        <v>0</v>
      </c>
      <c r="K138" s="78">
        <f>+'Combined Rate'!M164</f>
        <v>0</v>
      </c>
      <c r="L138" s="78">
        <f>+'Combined Rate'!N164</f>
        <v>0</v>
      </c>
      <c r="M138" s="78">
        <f>+'Combined Rate'!O164</f>
        <v>0</v>
      </c>
      <c r="N138" s="78">
        <f>+'Combined Rate'!P164</f>
        <v>0</v>
      </c>
      <c r="O138" s="78">
        <f>+'Combined Rate'!Q164</f>
        <v>0</v>
      </c>
      <c r="P138" s="78">
        <f>+'Combined Rate'!R164</f>
        <v>0</v>
      </c>
      <c r="Q138" s="78">
        <f>+'Combined Rate'!S164</f>
        <v>0</v>
      </c>
      <c r="R138" s="78">
        <f>+'Combined Rate'!T164</f>
        <v>0</v>
      </c>
      <c r="S138" s="78">
        <f>+'Combined Rate'!U164</f>
        <v>0</v>
      </c>
      <c r="T138" s="78">
        <f>+'Combined Rate'!V164</f>
        <v>0</v>
      </c>
      <c r="U138" s="78">
        <f>+'Combined Rate'!W164</f>
        <v>0</v>
      </c>
      <c r="V138" s="160">
        <f>+'Other Taxes'!D164</f>
        <v>4.2500000000000003E-2</v>
      </c>
      <c r="W138" s="161">
        <f>+'Other Taxes'!E164</f>
        <v>3.2000000000000002E-3</v>
      </c>
      <c r="X138" s="148">
        <f>+'Other Taxes'!F164</f>
        <v>0</v>
      </c>
      <c r="Y138" s="148">
        <f>+'Other Taxes'!G164</f>
        <v>0</v>
      </c>
      <c r="Z138" s="78">
        <f>+'Other Taxes'!H164</f>
        <v>0</v>
      </c>
      <c r="AA138" s="162">
        <f>+'Other Taxes'!J164</f>
        <v>2.5000000000000001E-2</v>
      </c>
      <c r="AB138" s="147">
        <f>+'Other Taxes'!K164</f>
        <v>0</v>
      </c>
      <c r="AC138" s="148">
        <f>+'Other Taxes'!L164</f>
        <v>0</v>
      </c>
      <c r="AD138" s="152">
        <f>+'Other Taxes'!N164</f>
        <v>0</v>
      </c>
      <c r="AE138" s="153">
        <f>+'Other Taxes'!O164</f>
        <v>0.71</v>
      </c>
      <c r="AF138" s="154">
        <f>+'Other Taxes'!P164</f>
        <v>0.25</v>
      </c>
      <c r="AG138" s="155">
        <f>+'Other Taxes'!Q164</f>
        <v>0.52</v>
      </c>
      <c r="AH138" s="148">
        <f>+'Other Taxes'!S164</f>
        <v>0</v>
      </c>
      <c r="AI138" s="157">
        <f>+'Other Taxes'!T164</f>
        <v>0</v>
      </c>
      <c r="AJ138" s="296">
        <f t="shared" si="2"/>
        <v>1.6292</v>
      </c>
    </row>
    <row r="139" spans="1:36" x14ac:dyDescent="0.2">
      <c r="A139" s="73" t="s">
        <v>305</v>
      </c>
      <c r="B139" s="75" t="s">
        <v>306</v>
      </c>
      <c r="C139" s="76">
        <f>+'Combined Rate'!E165</f>
        <v>4.8500000000000001E-2</v>
      </c>
      <c r="D139" s="300">
        <v>1.7500000000000002E-2</v>
      </c>
      <c r="E139" s="78">
        <f>+'Combined Rate'!G165</f>
        <v>0.01</v>
      </c>
      <c r="F139" s="78">
        <f>+'Combined Rate'!H165</f>
        <v>2.5000000000000001E-3</v>
      </c>
      <c r="G139" s="78">
        <f>+'Combined Rate'!I165</f>
        <v>0</v>
      </c>
      <c r="H139" s="78">
        <f>+'Combined Rate'!J165</f>
        <v>0</v>
      </c>
      <c r="I139" s="78">
        <f>+'Combined Rate'!K165</f>
        <v>0</v>
      </c>
      <c r="J139" s="78">
        <f>+'Combined Rate'!L165</f>
        <v>0</v>
      </c>
      <c r="K139" s="78">
        <f>+'Combined Rate'!M165</f>
        <v>0</v>
      </c>
      <c r="L139" s="78">
        <f>+'Combined Rate'!N165</f>
        <v>0</v>
      </c>
      <c r="M139" s="78">
        <f>+'Combined Rate'!O165</f>
        <v>0</v>
      </c>
      <c r="N139" s="78">
        <f>+'Combined Rate'!P165</f>
        <v>0</v>
      </c>
      <c r="O139" s="78">
        <f>+'Combined Rate'!Q165</f>
        <v>0</v>
      </c>
      <c r="P139" s="78">
        <f>+'Combined Rate'!R165</f>
        <v>0</v>
      </c>
      <c r="Q139" s="78">
        <f>+'Combined Rate'!S165</f>
        <v>0</v>
      </c>
      <c r="R139" s="78">
        <f>+'Combined Rate'!T165</f>
        <v>0</v>
      </c>
      <c r="S139" s="78">
        <f>+'Combined Rate'!U165</f>
        <v>0</v>
      </c>
      <c r="T139" s="78">
        <f>+'Combined Rate'!V165</f>
        <v>0</v>
      </c>
      <c r="U139" s="78">
        <f>+'Combined Rate'!W165</f>
        <v>0</v>
      </c>
      <c r="V139" s="160">
        <f>+'Other Taxes'!D165</f>
        <v>4.2500000000000003E-2</v>
      </c>
      <c r="W139" s="161">
        <f>+'Other Taxes'!E165</f>
        <v>3.2000000000000002E-3</v>
      </c>
      <c r="X139" s="148">
        <f>+'Other Taxes'!F165</f>
        <v>0.01</v>
      </c>
      <c r="Y139" s="148">
        <f>+'Other Taxes'!G165</f>
        <v>0</v>
      </c>
      <c r="Z139" s="78">
        <f>+'Other Taxes'!H165</f>
        <v>0</v>
      </c>
      <c r="AA139" s="162">
        <f>+'Other Taxes'!J165</f>
        <v>2.5000000000000001E-2</v>
      </c>
      <c r="AB139" s="147">
        <f>+'Other Taxes'!K165</f>
        <v>0</v>
      </c>
      <c r="AC139" s="148">
        <f>+'Other Taxes'!L165</f>
        <v>0</v>
      </c>
      <c r="AD139" s="152">
        <f>+'Other Taxes'!N165</f>
        <v>0</v>
      </c>
      <c r="AE139" s="153">
        <f>+'Other Taxes'!O165</f>
        <v>0.71</v>
      </c>
      <c r="AF139" s="154">
        <f>+'Other Taxes'!P165</f>
        <v>0.25</v>
      </c>
      <c r="AG139" s="155">
        <f>+'Other Taxes'!Q165</f>
        <v>0.52</v>
      </c>
      <c r="AH139" s="148">
        <f>+'Other Taxes'!S165</f>
        <v>0</v>
      </c>
      <c r="AI139" s="157">
        <f>+'Other Taxes'!T165</f>
        <v>0</v>
      </c>
      <c r="AJ139" s="296">
        <f t="shared" si="2"/>
        <v>1.6392</v>
      </c>
    </row>
    <row r="140" spans="1:36" x14ac:dyDescent="0.2">
      <c r="A140" s="73" t="s">
        <v>307</v>
      </c>
      <c r="B140" s="75" t="s">
        <v>308</v>
      </c>
      <c r="C140" s="76">
        <f>+'Combined Rate'!E167</f>
        <v>4.8500000000000001E-2</v>
      </c>
      <c r="D140" s="300">
        <v>1.7500000000000002E-2</v>
      </c>
      <c r="E140" s="78">
        <f>+'Combined Rate'!G167</f>
        <v>0.01</v>
      </c>
      <c r="F140" s="78">
        <f>+'Combined Rate'!H167</f>
        <v>2.5000000000000001E-3</v>
      </c>
      <c r="G140" s="78">
        <f>+'Combined Rate'!I167</f>
        <v>0</v>
      </c>
      <c r="H140" s="78">
        <f>+'Combined Rate'!J167</f>
        <v>0</v>
      </c>
      <c r="I140" s="78">
        <f>+'Combined Rate'!K167</f>
        <v>0</v>
      </c>
      <c r="J140" s="78">
        <f>+'Combined Rate'!L167</f>
        <v>0</v>
      </c>
      <c r="K140" s="78">
        <f>+'Combined Rate'!M167</f>
        <v>0</v>
      </c>
      <c r="L140" s="78">
        <f>+'Combined Rate'!N167</f>
        <v>0</v>
      </c>
      <c r="M140" s="78">
        <f>+'Combined Rate'!O167</f>
        <v>2.5000000000000001E-3</v>
      </c>
      <c r="N140" s="78">
        <f>+'Combined Rate'!P167</f>
        <v>0</v>
      </c>
      <c r="O140" s="78">
        <f>+'Combined Rate'!Q167</f>
        <v>0</v>
      </c>
      <c r="P140" s="78">
        <f>+'Combined Rate'!R167</f>
        <v>0</v>
      </c>
      <c r="Q140" s="78">
        <f>+'Combined Rate'!S167</f>
        <v>0</v>
      </c>
      <c r="R140" s="78">
        <f>+'Combined Rate'!T167</f>
        <v>0</v>
      </c>
      <c r="S140" s="78">
        <f>+'Combined Rate'!U167</f>
        <v>0</v>
      </c>
      <c r="T140" s="78">
        <f>+'Combined Rate'!V167</f>
        <v>0</v>
      </c>
      <c r="U140" s="78">
        <f>+'Combined Rate'!W167</f>
        <v>0</v>
      </c>
      <c r="V140" s="164">
        <f>+'Other Taxes'!D167</f>
        <v>0.03</v>
      </c>
      <c r="W140" s="172">
        <f>+'Other Taxes'!E167</f>
        <v>3.2000000000000002E-3</v>
      </c>
      <c r="X140" s="148">
        <f>+'Other Taxes'!F167</f>
        <v>0</v>
      </c>
      <c r="Y140" s="148">
        <f>+'Other Taxes'!G167</f>
        <v>0</v>
      </c>
      <c r="Z140" s="78">
        <f>+'Other Taxes'!H167</f>
        <v>0</v>
      </c>
      <c r="AA140" s="166">
        <f>+'Other Taxes'!J167</f>
        <v>2.5000000000000001E-2</v>
      </c>
      <c r="AB140" s="147">
        <f>+'Other Taxes'!K167</f>
        <v>0</v>
      </c>
      <c r="AC140" s="148">
        <f>+'Other Taxes'!L167</f>
        <v>0</v>
      </c>
      <c r="AD140" s="152">
        <f>+'Other Taxes'!N167</f>
        <v>0.01</v>
      </c>
      <c r="AE140" s="153">
        <f>+'Other Taxes'!O167</f>
        <v>0.71</v>
      </c>
      <c r="AF140" s="154">
        <f>+'Other Taxes'!P167</f>
        <v>0.25</v>
      </c>
      <c r="AG140" s="155">
        <f>+'Other Taxes'!Q167</f>
        <v>0.52</v>
      </c>
      <c r="AH140" s="148">
        <f>+'Other Taxes'!S167</f>
        <v>0</v>
      </c>
      <c r="AI140" s="157">
        <f>+'Other Taxes'!T167</f>
        <v>0</v>
      </c>
      <c r="AJ140" s="296">
        <f t="shared" si="2"/>
        <v>1.6292</v>
      </c>
    </row>
    <row r="141" spans="1:36" x14ac:dyDescent="0.2">
      <c r="A141" s="73" t="s">
        <v>309</v>
      </c>
      <c r="B141" s="75" t="s">
        <v>310</v>
      </c>
      <c r="C141" s="76">
        <f>+'Combined Rate'!E168</f>
        <v>4.8500000000000001E-2</v>
      </c>
      <c r="D141" s="300">
        <v>1.7500000000000002E-2</v>
      </c>
      <c r="E141" s="78">
        <f>+'Combined Rate'!G168</f>
        <v>0.01</v>
      </c>
      <c r="F141" s="78">
        <f>+'Combined Rate'!H168</f>
        <v>2.5000000000000001E-3</v>
      </c>
      <c r="G141" s="78">
        <f>+'Combined Rate'!I168</f>
        <v>0</v>
      </c>
      <c r="H141" s="78">
        <f>+'Combined Rate'!J168</f>
        <v>0</v>
      </c>
      <c r="I141" s="78">
        <f>+'Combined Rate'!K168</f>
        <v>0</v>
      </c>
      <c r="J141" s="78">
        <f>+'Combined Rate'!L168</f>
        <v>0</v>
      </c>
      <c r="K141" s="78">
        <f>+'Combined Rate'!M168</f>
        <v>0</v>
      </c>
      <c r="L141" s="78">
        <f>+'Combined Rate'!N168</f>
        <v>0</v>
      </c>
      <c r="M141" s="78">
        <f>+'Combined Rate'!O168</f>
        <v>2.5000000000000001E-3</v>
      </c>
      <c r="N141" s="78">
        <f>+'Combined Rate'!P168</f>
        <v>0</v>
      </c>
      <c r="O141" s="78">
        <f>+'Combined Rate'!Q168</f>
        <v>0</v>
      </c>
      <c r="P141" s="78">
        <f>+'Combined Rate'!R168</f>
        <v>0</v>
      </c>
      <c r="Q141" s="78">
        <f>+'Combined Rate'!S168</f>
        <v>0</v>
      </c>
      <c r="R141" s="78">
        <f>+'Combined Rate'!T168</f>
        <v>0</v>
      </c>
      <c r="S141" s="78">
        <f>+'Combined Rate'!U168</f>
        <v>0</v>
      </c>
      <c r="T141" s="78">
        <f>+'Combined Rate'!V168</f>
        <v>1.6E-2</v>
      </c>
      <c r="U141" s="78">
        <f>+'Combined Rate'!W168</f>
        <v>0</v>
      </c>
      <c r="V141" s="164">
        <f>+'Other Taxes'!D168</f>
        <v>0.03</v>
      </c>
      <c r="W141" s="165">
        <f>+'Other Taxes'!E168</f>
        <v>3.2000000000000002E-3</v>
      </c>
      <c r="X141" s="148">
        <f>+'Other Taxes'!F168</f>
        <v>0.01</v>
      </c>
      <c r="Y141" s="148">
        <f>+'Other Taxes'!G168</f>
        <v>0</v>
      </c>
      <c r="Z141" s="78">
        <f>+'Other Taxes'!H168</f>
        <v>0</v>
      </c>
      <c r="AA141" s="166">
        <f>+'Other Taxes'!J168</f>
        <v>2.5000000000000001E-2</v>
      </c>
      <c r="AB141" s="147">
        <f>+'Other Taxes'!K168</f>
        <v>0</v>
      </c>
      <c r="AC141" s="148">
        <f>+'Other Taxes'!L168</f>
        <v>0</v>
      </c>
      <c r="AD141" s="152">
        <f>+'Other Taxes'!N168</f>
        <v>0.01</v>
      </c>
      <c r="AE141" s="153">
        <f>+'Other Taxes'!O168</f>
        <v>0.71</v>
      </c>
      <c r="AF141" s="154">
        <f>+'Other Taxes'!P168</f>
        <v>0.25</v>
      </c>
      <c r="AG141" s="155">
        <f>+'Other Taxes'!Q168</f>
        <v>0.52</v>
      </c>
      <c r="AH141" s="148">
        <f>+'Other Taxes'!S168</f>
        <v>0</v>
      </c>
      <c r="AI141" s="157">
        <f>+'Other Taxes'!T168</f>
        <v>0</v>
      </c>
      <c r="AJ141" s="296">
        <f t="shared" si="2"/>
        <v>1.6552</v>
      </c>
    </row>
    <row r="142" spans="1:36" x14ac:dyDescent="0.2">
      <c r="A142" s="73" t="s">
        <v>311</v>
      </c>
      <c r="B142" s="75" t="s">
        <v>312</v>
      </c>
      <c r="C142" s="76">
        <f>+'Combined Rate'!E169</f>
        <v>4.8500000000000001E-2</v>
      </c>
      <c r="D142" s="300">
        <v>1.7500000000000002E-2</v>
      </c>
      <c r="E142" s="78">
        <f>+'Combined Rate'!G169</f>
        <v>0.01</v>
      </c>
      <c r="F142" s="78">
        <f>+'Combined Rate'!H169</f>
        <v>2.5000000000000001E-3</v>
      </c>
      <c r="G142" s="78">
        <f>+'Combined Rate'!I169</f>
        <v>0</v>
      </c>
      <c r="H142" s="78">
        <f>+'Combined Rate'!J169</f>
        <v>0</v>
      </c>
      <c r="I142" s="78">
        <f>+'Combined Rate'!K169</f>
        <v>0</v>
      </c>
      <c r="J142" s="78">
        <f>+'Combined Rate'!L169</f>
        <v>0</v>
      </c>
      <c r="K142" s="78">
        <f>+'Combined Rate'!M169</f>
        <v>0</v>
      </c>
      <c r="L142" s="78">
        <f>+'Combined Rate'!N169</f>
        <v>0</v>
      </c>
      <c r="M142" s="78">
        <f>+'Combined Rate'!O169</f>
        <v>2.5000000000000001E-3</v>
      </c>
      <c r="N142" s="78">
        <f>+'Combined Rate'!P169</f>
        <v>0</v>
      </c>
      <c r="O142" s="78">
        <f>+'Combined Rate'!Q169</f>
        <v>0</v>
      </c>
      <c r="P142" s="78">
        <f>+'Combined Rate'!R169</f>
        <v>0</v>
      </c>
      <c r="Q142" s="78">
        <f>+'Combined Rate'!S169</f>
        <v>0</v>
      </c>
      <c r="R142" s="78">
        <f>+'Combined Rate'!T169</f>
        <v>0</v>
      </c>
      <c r="S142" s="78">
        <f>+'Combined Rate'!U169</f>
        <v>0</v>
      </c>
      <c r="T142" s="78">
        <f>+'Combined Rate'!V169</f>
        <v>0</v>
      </c>
      <c r="U142" s="78">
        <f>+'Combined Rate'!W169</f>
        <v>0</v>
      </c>
      <c r="V142" s="164">
        <f>+'Other Taxes'!D169</f>
        <v>0.03</v>
      </c>
      <c r="W142" s="165">
        <f>+'Other Taxes'!E169</f>
        <v>3.2000000000000002E-3</v>
      </c>
      <c r="X142" s="148">
        <f>+'Other Taxes'!F169</f>
        <v>0</v>
      </c>
      <c r="Y142" s="148">
        <f>+'Other Taxes'!G169</f>
        <v>0</v>
      </c>
      <c r="Z142" s="78">
        <f>+'Other Taxes'!H169</f>
        <v>0</v>
      </c>
      <c r="AA142" s="166">
        <f>+'Other Taxes'!J169</f>
        <v>2.5000000000000001E-2</v>
      </c>
      <c r="AB142" s="147">
        <f>+'Other Taxes'!K169</f>
        <v>0</v>
      </c>
      <c r="AC142" s="148">
        <f>+'Other Taxes'!L169</f>
        <v>0</v>
      </c>
      <c r="AD142" s="152">
        <f>+'Other Taxes'!N169</f>
        <v>0.01</v>
      </c>
      <c r="AE142" s="153">
        <f>+'Other Taxes'!O169</f>
        <v>0.71</v>
      </c>
      <c r="AF142" s="154">
        <f>+'Other Taxes'!P169</f>
        <v>0.25</v>
      </c>
      <c r="AG142" s="155">
        <f>+'Other Taxes'!Q169</f>
        <v>0.52</v>
      </c>
      <c r="AH142" s="148">
        <f>+'Other Taxes'!S169</f>
        <v>0</v>
      </c>
      <c r="AI142" s="157">
        <f>+'Other Taxes'!T169</f>
        <v>0</v>
      </c>
      <c r="AJ142" s="296">
        <f t="shared" si="2"/>
        <v>1.6292</v>
      </c>
    </row>
    <row r="143" spans="1:36" x14ac:dyDescent="0.2">
      <c r="A143" s="73" t="s">
        <v>313</v>
      </c>
      <c r="B143" s="75" t="s">
        <v>314</v>
      </c>
      <c r="C143" s="76">
        <f>+'Combined Rate'!E170</f>
        <v>4.8500000000000001E-2</v>
      </c>
      <c r="D143" s="300">
        <v>1.7500000000000002E-2</v>
      </c>
      <c r="E143" s="78">
        <f>+'Combined Rate'!G170</f>
        <v>0.01</v>
      </c>
      <c r="F143" s="78">
        <f>+'Combined Rate'!H170</f>
        <v>2.5000000000000001E-3</v>
      </c>
      <c r="G143" s="78">
        <f>+'Combined Rate'!I170</f>
        <v>0</v>
      </c>
      <c r="H143" s="78">
        <f>+'Combined Rate'!J170</f>
        <v>0</v>
      </c>
      <c r="I143" s="78">
        <f>+'Combined Rate'!K170</f>
        <v>0</v>
      </c>
      <c r="J143" s="78">
        <f>+'Combined Rate'!L170</f>
        <v>0</v>
      </c>
      <c r="K143" s="78">
        <f>+'Combined Rate'!M170</f>
        <v>0</v>
      </c>
      <c r="L143" s="78">
        <f>+'Combined Rate'!N170</f>
        <v>0</v>
      </c>
      <c r="M143" s="78">
        <f>+'Combined Rate'!O170</f>
        <v>2.5000000000000001E-3</v>
      </c>
      <c r="N143" s="78">
        <f>+'Combined Rate'!P170</f>
        <v>0</v>
      </c>
      <c r="O143" s="78">
        <f>+'Combined Rate'!Q170</f>
        <v>0</v>
      </c>
      <c r="P143" s="78">
        <f>+'Combined Rate'!R170</f>
        <v>0</v>
      </c>
      <c r="Q143" s="78">
        <f>+'Combined Rate'!S170</f>
        <v>0</v>
      </c>
      <c r="R143" s="78">
        <f>+'Combined Rate'!T170</f>
        <v>0</v>
      </c>
      <c r="S143" s="78">
        <f>+'Combined Rate'!U170</f>
        <v>0</v>
      </c>
      <c r="T143" s="78">
        <f>+'Combined Rate'!V170</f>
        <v>0</v>
      </c>
      <c r="U143" s="78">
        <f>+'Combined Rate'!W170</f>
        <v>0</v>
      </c>
      <c r="V143" s="164">
        <f>+'Other Taxes'!D170</f>
        <v>0.03</v>
      </c>
      <c r="W143" s="165">
        <f>+'Other Taxes'!E170</f>
        <v>3.2000000000000002E-3</v>
      </c>
      <c r="X143" s="148">
        <f>+'Other Taxes'!F170</f>
        <v>0</v>
      </c>
      <c r="Y143" s="148">
        <f>+'Other Taxes'!G170</f>
        <v>0</v>
      </c>
      <c r="Z143" s="78">
        <f>+'Other Taxes'!H170</f>
        <v>0</v>
      </c>
      <c r="AA143" s="166">
        <f>+'Other Taxes'!J170</f>
        <v>2.5000000000000001E-2</v>
      </c>
      <c r="AB143" s="147">
        <f>+'Other Taxes'!K170</f>
        <v>0</v>
      </c>
      <c r="AC143" s="148">
        <f>+'Other Taxes'!L170</f>
        <v>0</v>
      </c>
      <c r="AD143" s="152">
        <f>+'Other Taxes'!N170</f>
        <v>0.01</v>
      </c>
      <c r="AE143" s="153">
        <f>+'Other Taxes'!O170</f>
        <v>0.71</v>
      </c>
      <c r="AF143" s="154">
        <f>+'Other Taxes'!P170</f>
        <v>0.25</v>
      </c>
      <c r="AG143" s="155">
        <f>+'Other Taxes'!Q170</f>
        <v>0.52</v>
      </c>
      <c r="AH143" s="148">
        <f>+'Other Taxes'!S170</f>
        <v>3.5000000000000003E-2</v>
      </c>
      <c r="AI143" s="157">
        <f>+'Other Taxes'!T170</f>
        <v>0.05</v>
      </c>
      <c r="AJ143" s="296">
        <f t="shared" si="2"/>
        <v>1.7141999999999999</v>
      </c>
    </row>
    <row r="144" spans="1:36" x14ac:dyDescent="0.2">
      <c r="A144" s="73" t="s">
        <v>315</v>
      </c>
      <c r="B144" s="75" t="s">
        <v>316</v>
      </c>
      <c r="C144" s="76">
        <f>+'Combined Rate'!E171</f>
        <v>4.8500000000000001E-2</v>
      </c>
      <c r="D144" s="300">
        <v>1.7500000000000002E-2</v>
      </c>
      <c r="E144" s="78">
        <f>+'Combined Rate'!G171</f>
        <v>0.01</v>
      </c>
      <c r="F144" s="78">
        <f>+'Combined Rate'!H171</f>
        <v>2.5000000000000001E-3</v>
      </c>
      <c r="G144" s="78">
        <f>+'Combined Rate'!I171</f>
        <v>0</v>
      </c>
      <c r="H144" s="78">
        <f>+'Combined Rate'!J171</f>
        <v>0</v>
      </c>
      <c r="I144" s="78">
        <f>+'Combined Rate'!K171</f>
        <v>0</v>
      </c>
      <c r="J144" s="78">
        <f>+'Combined Rate'!L171</f>
        <v>0</v>
      </c>
      <c r="K144" s="78">
        <f>+'Combined Rate'!M171</f>
        <v>0</v>
      </c>
      <c r="L144" s="78">
        <f>+'Combined Rate'!N171</f>
        <v>0</v>
      </c>
      <c r="M144" s="78">
        <f>+'Combined Rate'!O171</f>
        <v>2.5000000000000001E-3</v>
      </c>
      <c r="N144" s="78">
        <f>+'Combined Rate'!P171</f>
        <v>0</v>
      </c>
      <c r="O144" s="78">
        <f>+'Combined Rate'!Q171</f>
        <v>0</v>
      </c>
      <c r="P144" s="78">
        <f>+'Combined Rate'!R171</f>
        <v>0</v>
      </c>
      <c r="Q144" s="78">
        <f>+'Combined Rate'!S171</f>
        <v>0</v>
      </c>
      <c r="R144" s="78">
        <f>+'Combined Rate'!T171</f>
        <v>0</v>
      </c>
      <c r="S144" s="78">
        <f>+'Combined Rate'!U171</f>
        <v>0</v>
      </c>
      <c r="T144" s="78">
        <f>+'Combined Rate'!V171</f>
        <v>0</v>
      </c>
      <c r="U144" s="78">
        <f>+'Combined Rate'!W171</f>
        <v>0</v>
      </c>
      <c r="V144" s="164">
        <f>+'Other Taxes'!D171</f>
        <v>0.03</v>
      </c>
      <c r="W144" s="165">
        <f>+'Other Taxes'!E171</f>
        <v>3.2000000000000002E-3</v>
      </c>
      <c r="X144" s="148">
        <f>+'Other Taxes'!F171</f>
        <v>0</v>
      </c>
      <c r="Y144" s="148">
        <f>+'Other Taxes'!G171</f>
        <v>0</v>
      </c>
      <c r="Z144" s="78">
        <f>+'Other Taxes'!H171</f>
        <v>0</v>
      </c>
      <c r="AA144" s="166">
        <f>+'Other Taxes'!J171</f>
        <v>2.5000000000000001E-2</v>
      </c>
      <c r="AB144" s="147">
        <f>+'Other Taxes'!K171</f>
        <v>0</v>
      </c>
      <c r="AC144" s="148">
        <f>+'Other Taxes'!L171</f>
        <v>0</v>
      </c>
      <c r="AD144" s="152">
        <f>+'Other Taxes'!N171</f>
        <v>0.01</v>
      </c>
      <c r="AE144" s="153">
        <f>+'Other Taxes'!O171</f>
        <v>0.71</v>
      </c>
      <c r="AF144" s="154">
        <f>+'Other Taxes'!P171</f>
        <v>0.25</v>
      </c>
      <c r="AG144" s="155">
        <f>+'Other Taxes'!Q171</f>
        <v>0.52</v>
      </c>
      <c r="AH144" s="148">
        <f>+'Other Taxes'!S171</f>
        <v>3.5000000000000003E-2</v>
      </c>
      <c r="AI144" s="157">
        <f>+'Other Taxes'!T171</f>
        <v>0.06</v>
      </c>
      <c r="AJ144" s="296">
        <f t="shared" si="2"/>
        <v>1.7242</v>
      </c>
    </row>
    <row r="145" spans="1:36" x14ac:dyDescent="0.2">
      <c r="A145" s="73" t="s">
        <v>317</v>
      </c>
      <c r="B145" s="75" t="s">
        <v>318</v>
      </c>
      <c r="C145" s="76">
        <f>+'Combined Rate'!E173</f>
        <v>4.8500000000000001E-2</v>
      </c>
      <c r="D145" s="300">
        <v>1.7500000000000002E-2</v>
      </c>
      <c r="E145" s="78">
        <f>+'Combined Rate'!G173</f>
        <v>0.01</v>
      </c>
      <c r="F145" s="78">
        <f>+'Combined Rate'!H173</f>
        <v>2.5000000000000001E-3</v>
      </c>
      <c r="G145" s="78">
        <f>+'Combined Rate'!I173</f>
        <v>3.0000000000000001E-3</v>
      </c>
      <c r="H145" s="78">
        <f>+'Combined Rate'!J173</f>
        <v>2.5000000000000001E-3</v>
      </c>
      <c r="I145" s="78">
        <f>+'Combined Rate'!K173</f>
        <v>0</v>
      </c>
      <c r="J145" s="78">
        <f>+'Combined Rate'!L173</f>
        <v>2.5000000000000001E-3</v>
      </c>
      <c r="K145" s="78">
        <f>+'Combined Rate'!M173</f>
        <v>0</v>
      </c>
      <c r="L145" s="78">
        <f>+'Combined Rate'!N173</f>
        <v>0</v>
      </c>
      <c r="M145" s="78">
        <f>+'Combined Rate'!O173</f>
        <v>2.5000000000000001E-3</v>
      </c>
      <c r="N145" s="78">
        <f>+'Combined Rate'!P173</f>
        <v>0</v>
      </c>
      <c r="O145" s="78">
        <f>+'Combined Rate'!Q173</f>
        <v>0</v>
      </c>
      <c r="P145" s="78">
        <f>+'Combined Rate'!R173</f>
        <v>0</v>
      </c>
      <c r="Q145" s="78">
        <f>+'Combined Rate'!S173</f>
        <v>1E-3</v>
      </c>
      <c r="R145" s="78">
        <f>+'Combined Rate'!T173</f>
        <v>0</v>
      </c>
      <c r="S145" s="78">
        <f>+'Combined Rate'!U173</f>
        <v>0</v>
      </c>
      <c r="T145" s="78">
        <f>+'Combined Rate'!V173</f>
        <v>0</v>
      </c>
      <c r="U145" s="78">
        <f>+'Combined Rate'!W173</f>
        <v>0</v>
      </c>
      <c r="V145" s="160">
        <f>+'Other Taxes'!D173</f>
        <v>4.2500000000000003E-2</v>
      </c>
      <c r="W145" s="161">
        <f>+'Other Taxes'!E173</f>
        <v>3.2000000000000002E-3</v>
      </c>
      <c r="X145" s="148">
        <f>+'Other Taxes'!F173</f>
        <v>0</v>
      </c>
      <c r="Y145" s="148">
        <f>+'Other Taxes'!G173</f>
        <v>0</v>
      </c>
      <c r="Z145" s="78">
        <f>+'Other Taxes'!H173</f>
        <v>5.0000000000000001E-3</v>
      </c>
      <c r="AA145" s="162">
        <f>+'Other Taxes'!J173</f>
        <v>2.5000000000000001E-2</v>
      </c>
      <c r="AB145" s="147">
        <f>+'Other Taxes'!K173</f>
        <v>0.03</v>
      </c>
      <c r="AC145" s="148">
        <f>+'Other Taxes'!L173</f>
        <v>0.04</v>
      </c>
      <c r="AD145" s="152">
        <f>+'Other Taxes'!N173</f>
        <v>0.01</v>
      </c>
      <c r="AE145" s="153">
        <f>+'Other Taxes'!O173</f>
        <v>0.71</v>
      </c>
      <c r="AF145" s="154">
        <f>+'Other Taxes'!P173</f>
        <v>0.25</v>
      </c>
      <c r="AG145" s="155">
        <f>+'Other Taxes'!Q173</f>
        <v>0.52</v>
      </c>
      <c r="AH145" s="148">
        <f>+'Other Taxes'!S173</f>
        <v>0</v>
      </c>
      <c r="AI145" s="157">
        <f>+'Other Taxes'!T173</f>
        <v>0</v>
      </c>
      <c r="AJ145" s="296">
        <f t="shared" si="2"/>
        <v>1.7257</v>
      </c>
    </row>
    <row r="146" spans="1:36" x14ac:dyDescent="0.2">
      <c r="A146" s="73" t="s">
        <v>319</v>
      </c>
      <c r="B146" s="75" t="s">
        <v>320</v>
      </c>
      <c r="C146" s="76">
        <f>+'Combined Rate'!E174</f>
        <v>4.8500000000000001E-2</v>
      </c>
      <c r="D146" s="300">
        <v>1.7500000000000002E-2</v>
      </c>
      <c r="E146" s="78">
        <f>+'Combined Rate'!G174</f>
        <v>0.01</v>
      </c>
      <c r="F146" s="78">
        <f>+'Combined Rate'!H174</f>
        <v>2.5000000000000001E-3</v>
      </c>
      <c r="G146" s="78">
        <f>+'Combined Rate'!I174</f>
        <v>3.0000000000000001E-3</v>
      </c>
      <c r="H146" s="78">
        <f>+'Combined Rate'!J174</f>
        <v>2.5000000000000001E-3</v>
      </c>
      <c r="I146" s="78">
        <f>+'Combined Rate'!K174</f>
        <v>0</v>
      </c>
      <c r="J146" s="78">
        <f>+'Combined Rate'!L174</f>
        <v>2.5000000000000001E-3</v>
      </c>
      <c r="K146" s="78">
        <f>+'Combined Rate'!M174</f>
        <v>0</v>
      </c>
      <c r="L146" s="78">
        <f>+'Combined Rate'!N174</f>
        <v>0</v>
      </c>
      <c r="M146" s="78">
        <f>+'Combined Rate'!O174</f>
        <v>2.5000000000000001E-3</v>
      </c>
      <c r="N146" s="78">
        <f>+'Combined Rate'!P174</f>
        <v>0</v>
      </c>
      <c r="O146" s="78">
        <f>+'Combined Rate'!Q174</f>
        <v>0</v>
      </c>
      <c r="P146" s="78">
        <f>+'Combined Rate'!R174</f>
        <v>0</v>
      </c>
      <c r="Q146" s="78">
        <f>+'Combined Rate'!S174</f>
        <v>1E-3</v>
      </c>
      <c r="R146" s="78">
        <f>+'Combined Rate'!T174</f>
        <v>0</v>
      </c>
      <c r="S146" s="78">
        <f>+'Combined Rate'!U174</f>
        <v>0</v>
      </c>
      <c r="T146" s="78">
        <f>+'Combined Rate'!V174</f>
        <v>1.4999999999999999E-2</v>
      </c>
      <c r="U146" s="78">
        <f>+'Combined Rate'!W174</f>
        <v>0</v>
      </c>
      <c r="V146" s="160">
        <f>+'Other Taxes'!D174</f>
        <v>4.2500000000000003E-2</v>
      </c>
      <c r="W146" s="161">
        <f>+'Other Taxes'!E174</f>
        <v>3.2000000000000002E-3</v>
      </c>
      <c r="X146" s="148">
        <f>+'Other Taxes'!F174</f>
        <v>0</v>
      </c>
      <c r="Y146" s="148">
        <f>+'Other Taxes'!G174</f>
        <v>0</v>
      </c>
      <c r="Z146" s="78">
        <f>+'Other Taxes'!H174</f>
        <v>5.0000000000000001E-3</v>
      </c>
      <c r="AA146" s="162">
        <f>+'Other Taxes'!J174</f>
        <v>2.5000000000000001E-2</v>
      </c>
      <c r="AB146" s="147">
        <f>+'Other Taxes'!K174</f>
        <v>0.03</v>
      </c>
      <c r="AC146" s="148">
        <f>+'Other Taxes'!L174</f>
        <v>0.04</v>
      </c>
      <c r="AD146" s="152">
        <f>+'Other Taxes'!N174</f>
        <v>0.01</v>
      </c>
      <c r="AE146" s="153">
        <f>+'Other Taxes'!O174</f>
        <v>0.71</v>
      </c>
      <c r="AF146" s="154">
        <f>+'Other Taxes'!P174</f>
        <v>0.25</v>
      </c>
      <c r="AG146" s="155">
        <f>+'Other Taxes'!Q174</f>
        <v>0.52</v>
      </c>
      <c r="AH146" s="148">
        <f>+'Other Taxes'!S174</f>
        <v>3.5000000000000003E-2</v>
      </c>
      <c r="AI146" s="157">
        <f>+'Other Taxes'!T174</f>
        <v>0.06</v>
      </c>
      <c r="AJ146" s="296">
        <f t="shared" si="2"/>
        <v>1.8356999999999999</v>
      </c>
    </row>
    <row r="147" spans="1:36" x14ac:dyDescent="0.2">
      <c r="A147" s="73" t="s">
        <v>1209</v>
      </c>
      <c r="B147" s="75" t="s">
        <v>1210</v>
      </c>
      <c r="C147" s="76">
        <f>+'Combined Rate'!E175</f>
        <v>4.8500000000000001E-2</v>
      </c>
      <c r="D147" s="300">
        <v>1.7500000000000002E-2</v>
      </c>
      <c r="E147" s="78">
        <f>+'Combined Rate'!G175</f>
        <v>0.01</v>
      </c>
      <c r="F147" s="78">
        <f>+'Combined Rate'!H175</f>
        <v>2.5000000000000001E-3</v>
      </c>
      <c r="G147" s="78">
        <f>+'Combined Rate'!I175</f>
        <v>3.0000000000000001E-3</v>
      </c>
      <c r="H147" s="78">
        <f>+'Combined Rate'!J175</f>
        <v>2.5000000000000001E-3</v>
      </c>
      <c r="I147" s="78">
        <f>+'Combined Rate'!K175</f>
        <v>0</v>
      </c>
      <c r="J147" s="78">
        <f>+'Combined Rate'!L175</f>
        <v>2.5000000000000001E-3</v>
      </c>
      <c r="K147" s="78">
        <f>+'Combined Rate'!M175</f>
        <v>0</v>
      </c>
      <c r="L147" s="78">
        <f>+'Combined Rate'!N175</f>
        <v>0</v>
      </c>
      <c r="M147" s="78">
        <f>+'Combined Rate'!O175</f>
        <v>2.5000000000000001E-3</v>
      </c>
      <c r="N147" s="78">
        <f>+'Combined Rate'!P175</f>
        <v>0</v>
      </c>
      <c r="O147" s="78">
        <f>+'Combined Rate'!Q175</f>
        <v>0</v>
      </c>
      <c r="P147" s="78">
        <f>+'Combined Rate'!R175</f>
        <v>0</v>
      </c>
      <c r="Q147" s="78">
        <f>+'Combined Rate'!S175</f>
        <v>1E-3</v>
      </c>
      <c r="R147" s="78">
        <f>+'Combined Rate'!T175</f>
        <v>0</v>
      </c>
      <c r="S147" s="78">
        <f>+'Combined Rate'!U175</f>
        <v>0</v>
      </c>
      <c r="T147" s="78">
        <f>+'Combined Rate'!V175</f>
        <v>1.0999999999999999E-2</v>
      </c>
      <c r="U147" s="78">
        <f>+'Combined Rate'!W175</f>
        <v>0</v>
      </c>
      <c r="V147" s="160">
        <f>+'Other Taxes'!D175</f>
        <v>4.2500000000000003E-2</v>
      </c>
      <c r="W147" s="161">
        <f>+'Other Taxes'!E175</f>
        <v>3.2000000000000002E-3</v>
      </c>
      <c r="X147" s="148">
        <f>+'Other Taxes'!F175</f>
        <v>0.01</v>
      </c>
      <c r="Y147" s="148">
        <f>+'Other Taxes'!G175</f>
        <v>0</v>
      </c>
      <c r="Z147" s="78">
        <f>+'Other Taxes'!H175</f>
        <v>5.0000000000000001E-3</v>
      </c>
      <c r="AA147" s="162">
        <f>+'Other Taxes'!J175</f>
        <v>2.5000000000000001E-2</v>
      </c>
      <c r="AB147" s="147">
        <f>+'Other Taxes'!K175</f>
        <v>0.03</v>
      </c>
      <c r="AC147" s="148">
        <f>+'Other Taxes'!L175</f>
        <v>0.04</v>
      </c>
      <c r="AD147" s="152">
        <f>+'Other Taxes'!N175</f>
        <v>0.01</v>
      </c>
      <c r="AE147" s="153">
        <f>+'Other Taxes'!O175</f>
        <v>0.71</v>
      </c>
      <c r="AF147" s="154">
        <f>+'Other Taxes'!P175</f>
        <v>0.25</v>
      </c>
      <c r="AG147" s="155">
        <f>+'Other Taxes'!Q175</f>
        <v>0.52</v>
      </c>
      <c r="AH147" s="148">
        <f>+'Other Taxes'!S175</f>
        <v>0</v>
      </c>
      <c r="AI147" s="157">
        <f>+'Other Taxes'!T175</f>
        <v>0</v>
      </c>
      <c r="AJ147" s="296">
        <f t="shared" si="2"/>
        <v>1.7467000000000001</v>
      </c>
    </row>
    <row r="148" spans="1:36" x14ac:dyDescent="0.2">
      <c r="A148" s="73" t="s">
        <v>321</v>
      </c>
      <c r="B148" s="84" t="s">
        <v>322</v>
      </c>
      <c r="C148" s="76">
        <f>+'Combined Rate'!E176</f>
        <v>4.8500000000000001E-2</v>
      </c>
      <c r="D148" s="300">
        <v>1.7500000000000002E-2</v>
      </c>
      <c r="E148" s="78">
        <f>+'Combined Rate'!G176</f>
        <v>0.01</v>
      </c>
      <c r="F148" s="78">
        <f>+'Combined Rate'!H176</f>
        <v>2.5000000000000001E-3</v>
      </c>
      <c r="G148" s="78">
        <f>+'Combined Rate'!I176</f>
        <v>3.0000000000000001E-3</v>
      </c>
      <c r="H148" s="78">
        <f>+'Combined Rate'!J176</f>
        <v>2.5000000000000001E-3</v>
      </c>
      <c r="I148" s="78">
        <f>+'Combined Rate'!K176</f>
        <v>0</v>
      </c>
      <c r="J148" s="78">
        <f>+'Combined Rate'!L176</f>
        <v>2.5000000000000001E-3</v>
      </c>
      <c r="K148" s="78">
        <f>+'Combined Rate'!M176</f>
        <v>0</v>
      </c>
      <c r="L148" s="78">
        <f>+'Combined Rate'!N176</f>
        <v>0</v>
      </c>
      <c r="M148" s="78">
        <f>+'Combined Rate'!O176</f>
        <v>2.5000000000000001E-3</v>
      </c>
      <c r="N148" s="78">
        <f>+'Combined Rate'!P176</f>
        <v>0</v>
      </c>
      <c r="O148" s="78">
        <f>+'Combined Rate'!Q176</f>
        <v>0</v>
      </c>
      <c r="P148" s="78">
        <f>+'Combined Rate'!R176</f>
        <v>0</v>
      </c>
      <c r="Q148" s="78">
        <f>+'Combined Rate'!S176</f>
        <v>1E-3</v>
      </c>
      <c r="R148" s="78">
        <f>+'Combined Rate'!T176</f>
        <v>0</v>
      </c>
      <c r="S148" s="78">
        <f>+'Combined Rate'!U176</f>
        <v>0</v>
      </c>
      <c r="T148" s="78">
        <f>+'Combined Rate'!V176</f>
        <v>0</v>
      </c>
      <c r="U148" s="78">
        <f>+'Combined Rate'!W176</f>
        <v>0</v>
      </c>
      <c r="V148" s="160">
        <f>+'Other Taxes'!D176</f>
        <v>4.2500000000000003E-2</v>
      </c>
      <c r="W148" s="161">
        <f>+'Other Taxes'!E176</f>
        <v>3.2000000000000002E-3</v>
      </c>
      <c r="X148" s="148">
        <f>+'Other Taxes'!F176</f>
        <v>0.01</v>
      </c>
      <c r="Y148" s="148">
        <f>+'Other Taxes'!G176</f>
        <v>0</v>
      </c>
      <c r="Z148" s="78">
        <f>+'Other Taxes'!H176</f>
        <v>5.0000000000000001E-3</v>
      </c>
      <c r="AA148" s="162">
        <f>+'Other Taxes'!J176</f>
        <v>2.5000000000000001E-2</v>
      </c>
      <c r="AB148" s="147">
        <f>+'Other Taxes'!K176</f>
        <v>0.03</v>
      </c>
      <c r="AC148" s="148">
        <f>+'Other Taxes'!L176</f>
        <v>0.04</v>
      </c>
      <c r="AD148" s="152">
        <f>+'Other Taxes'!N176</f>
        <v>0.01</v>
      </c>
      <c r="AE148" s="153">
        <f>+'Other Taxes'!O176</f>
        <v>0.71</v>
      </c>
      <c r="AF148" s="154">
        <f>+'Other Taxes'!P176</f>
        <v>0.25</v>
      </c>
      <c r="AG148" s="155">
        <f>+'Other Taxes'!Q176</f>
        <v>0.52</v>
      </c>
      <c r="AH148" s="148">
        <f>+'Other Taxes'!S176</f>
        <v>3.5000000000000003E-2</v>
      </c>
      <c r="AI148" s="157">
        <f>+'Other Taxes'!T176</f>
        <v>0.06</v>
      </c>
      <c r="AJ148" s="296">
        <f t="shared" si="2"/>
        <v>1.8307</v>
      </c>
    </row>
    <row r="149" spans="1:36" x14ac:dyDescent="0.2">
      <c r="A149" s="73" t="s">
        <v>629</v>
      </c>
      <c r="B149" s="84" t="s">
        <v>630</v>
      </c>
      <c r="C149" s="76">
        <f>+'Combined Rate'!E177</f>
        <v>4.8500000000000001E-2</v>
      </c>
      <c r="D149" s="300">
        <v>1.7500000000000002E-2</v>
      </c>
      <c r="E149" s="78">
        <f>+'Combined Rate'!G177</f>
        <v>0.01</v>
      </c>
      <c r="F149" s="78">
        <f>+'Combined Rate'!H177</f>
        <v>2.5000000000000001E-3</v>
      </c>
      <c r="G149" s="78">
        <f>+'Combined Rate'!I177</f>
        <v>3.0000000000000001E-3</v>
      </c>
      <c r="H149" s="78">
        <f>+'Combined Rate'!J177</f>
        <v>2.5000000000000001E-3</v>
      </c>
      <c r="I149" s="78">
        <f>+'Combined Rate'!K177</f>
        <v>0</v>
      </c>
      <c r="J149" s="78">
        <f>+'Combined Rate'!L177</f>
        <v>2.5000000000000001E-3</v>
      </c>
      <c r="K149" s="78">
        <f>+'Combined Rate'!M177</f>
        <v>0</v>
      </c>
      <c r="L149" s="78">
        <f>+'Combined Rate'!N177</f>
        <v>0</v>
      </c>
      <c r="M149" s="78">
        <f>+'Combined Rate'!O177</f>
        <v>2.5000000000000001E-3</v>
      </c>
      <c r="N149" s="78">
        <f>+'Combined Rate'!P177</f>
        <v>0</v>
      </c>
      <c r="O149" s="78">
        <f>+'Combined Rate'!Q177</f>
        <v>0</v>
      </c>
      <c r="P149" s="78">
        <f>+'Combined Rate'!R177</f>
        <v>0</v>
      </c>
      <c r="Q149" s="78">
        <f>+'Combined Rate'!S177</f>
        <v>1E-3</v>
      </c>
      <c r="R149" s="78">
        <f>+'Combined Rate'!T177</f>
        <v>0</v>
      </c>
      <c r="S149" s="78">
        <f>+'Combined Rate'!U177</f>
        <v>0</v>
      </c>
      <c r="T149" s="78">
        <f>+'Combined Rate'!V177</f>
        <v>0</v>
      </c>
      <c r="U149" s="78">
        <f>+'Combined Rate'!W177</f>
        <v>0</v>
      </c>
      <c r="V149" s="160">
        <f>+'Other Taxes'!D177</f>
        <v>4.2500000000000003E-2</v>
      </c>
      <c r="W149" s="161">
        <f>+'Other Taxes'!E177</f>
        <v>3.2000000000000002E-3</v>
      </c>
      <c r="X149" s="148">
        <f>+'Other Taxes'!F177</f>
        <v>0.01</v>
      </c>
      <c r="Y149" s="148">
        <f>+'Other Taxes'!G177</f>
        <v>0</v>
      </c>
      <c r="Z149" s="78">
        <f>+'Other Taxes'!H177</f>
        <v>5.0000000000000001E-3</v>
      </c>
      <c r="AA149" s="162">
        <f>+'Other Taxes'!J177</f>
        <v>2.5000000000000001E-2</v>
      </c>
      <c r="AB149" s="147">
        <f>+'Other Taxes'!K177</f>
        <v>0.03</v>
      </c>
      <c r="AC149" s="148">
        <f>+'Other Taxes'!L177</f>
        <v>0.04</v>
      </c>
      <c r="AD149" s="152">
        <f>+'Other Taxes'!N177</f>
        <v>0.01</v>
      </c>
      <c r="AE149" s="153">
        <f>+'Other Taxes'!O177</f>
        <v>0.71</v>
      </c>
      <c r="AF149" s="154">
        <f>+'Other Taxes'!P177</f>
        <v>0.25</v>
      </c>
      <c r="AG149" s="155">
        <f>+'Other Taxes'!Q177</f>
        <v>0.52</v>
      </c>
      <c r="AH149" s="148">
        <f>+'Other Taxes'!S177</f>
        <v>0</v>
      </c>
      <c r="AI149" s="157">
        <f>+'Other Taxes'!T177</f>
        <v>0.06</v>
      </c>
      <c r="AJ149" s="296">
        <f t="shared" si="2"/>
        <v>1.7957000000000001</v>
      </c>
    </row>
    <row r="150" spans="1:36" x14ac:dyDescent="0.2">
      <c r="A150" s="73" t="s">
        <v>323</v>
      </c>
      <c r="B150" s="75" t="s">
        <v>324</v>
      </c>
      <c r="C150" s="76">
        <f>+'Combined Rate'!E178</f>
        <v>4.8500000000000001E-2</v>
      </c>
      <c r="D150" s="300">
        <v>1.7500000000000002E-2</v>
      </c>
      <c r="E150" s="78">
        <f>+'Combined Rate'!G178</f>
        <v>0.01</v>
      </c>
      <c r="F150" s="78">
        <f>+'Combined Rate'!H178</f>
        <v>2.5000000000000001E-3</v>
      </c>
      <c r="G150" s="78">
        <f>+'Combined Rate'!I178</f>
        <v>3.0000000000000001E-3</v>
      </c>
      <c r="H150" s="78">
        <f>+'Combined Rate'!J178</f>
        <v>2.5000000000000001E-3</v>
      </c>
      <c r="I150" s="78">
        <f>+'Combined Rate'!K178</f>
        <v>0</v>
      </c>
      <c r="J150" s="78">
        <f>+'Combined Rate'!L178</f>
        <v>2.5000000000000001E-3</v>
      </c>
      <c r="K150" s="78">
        <f>+'Combined Rate'!M178</f>
        <v>0</v>
      </c>
      <c r="L150" s="78">
        <f>+'Combined Rate'!N178</f>
        <v>0</v>
      </c>
      <c r="M150" s="78">
        <f>+'Combined Rate'!O178</f>
        <v>2.5000000000000001E-3</v>
      </c>
      <c r="N150" s="78">
        <f>+'Combined Rate'!P178</f>
        <v>0</v>
      </c>
      <c r="O150" s="78">
        <f>+'Combined Rate'!Q178</f>
        <v>0</v>
      </c>
      <c r="P150" s="78">
        <f>+'Combined Rate'!R178</f>
        <v>0</v>
      </c>
      <c r="Q150" s="78">
        <f>+'Combined Rate'!S178</f>
        <v>1E-3</v>
      </c>
      <c r="R150" s="78">
        <f>+'Combined Rate'!T178</f>
        <v>0</v>
      </c>
      <c r="S150" s="78">
        <f>+'Combined Rate'!U178</f>
        <v>0</v>
      </c>
      <c r="T150" s="78">
        <f>+'Combined Rate'!V178</f>
        <v>0</v>
      </c>
      <c r="U150" s="78">
        <f>+'Combined Rate'!W178</f>
        <v>0</v>
      </c>
      <c r="V150" s="160">
        <f>+'Other Taxes'!D178</f>
        <v>4.2500000000000003E-2</v>
      </c>
      <c r="W150" s="161">
        <f>+'Other Taxes'!E178</f>
        <v>3.2000000000000002E-3</v>
      </c>
      <c r="X150" s="148">
        <f>+'Other Taxes'!F178</f>
        <v>0.01</v>
      </c>
      <c r="Y150" s="148">
        <f>+'Other Taxes'!G178</f>
        <v>0</v>
      </c>
      <c r="Z150" s="78">
        <f>+'Other Taxes'!H178</f>
        <v>5.0000000000000001E-3</v>
      </c>
      <c r="AA150" s="162">
        <f>+'Other Taxes'!J178</f>
        <v>2.5000000000000001E-2</v>
      </c>
      <c r="AB150" s="147">
        <f>+'Other Taxes'!K178</f>
        <v>0.03</v>
      </c>
      <c r="AC150" s="148">
        <f>+'Other Taxes'!L178</f>
        <v>0.04</v>
      </c>
      <c r="AD150" s="152">
        <f>+'Other Taxes'!N178</f>
        <v>0.01</v>
      </c>
      <c r="AE150" s="153">
        <f>+'Other Taxes'!O178</f>
        <v>0.71</v>
      </c>
      <c r="AF150" s="154">
        <f>+'Other Taxes'!P178</f>
        <v>0.25</v>
      </c>
      <c r="AG150" s="155">
        <f>+'Other Taxes'!Q178</f>
        <v>0.52</v>
      </c>
      <c r="AH150" s="148">
        <f>+'Other Taxes'!S178</f>
        <v>3.5000000000000003E-2</v>
      </c>
      <c r="AI150" s="157">
        <f>+'Other Taxes'!T178</f>
        <v>0.06</v>
      </c>
      <c r="AJ150" s="296">
        <f t="shared" si="2"/>
        <v>1.8307</v>
      </c>
    </row>
    <row r="151" spans="1:36" x14ac:dyDescent="0.2">
      <c r="A151" s="73" t="s">
        <v>9</v>
      </c>
      <c r="B151" s="84" t="s">
        <v>10</v>
      </c>
      <c r="C151" s="76">
        <f>+'Combined Rate'!E179</f>
        <v>4.8500000000000001E-2</v>
      </c>
      <c r="D151" s="300">
        <v>1.7500000000000002E-2</v>
      </c>
      <c r="E151" s="78">
        <f>+'Combined Rate'!G179</f>
        <v>0.01</v>
      </c>
      <c r="F151" s="78">
        <f>+'Combined Rate'!H179</f>
        <v>2.5000000000000001E-3</v>
      </c>
      <c r="G151" s="78">
        <f>+'Combined Rate'!I179</f>
        <v>3.0000000000000001E-3</v>
      </c>
      <c r="H151" s="78">
        <f>+'Combined Rate'!J179</f>
        <v>2.5000000000000001E-3</v>
      </c>
      <c r="I151" s="78">
        <f>+'Combined Rate'!K179</f>
        <v>0</v>
      </c>
      <c r="J151" s="78">
        <f>+'Combined Rate'!L179</f>
        <v>2.5000000000000001E-3</v>
      </c>
      <c r="K151" s="78">
        <f>+'Combined Rate'!M179</f>
        <v>0</v>
      </c>
      <c r="L151" s="78">
        <f>+'Combined Rate'!N179</f>
        <v>0</v>
      </c>
      <c r="M151" s="78">
        <f>+'Combined Rate'!O179</f>
        <v>2.5000000000000001E-3</v>
      </c>
      <c r="N151" s="78">
        <f>+'Combined Rate'!P179</f>
        <v>0</v>
      </c>
      <c r="O151" s="78">
        <f>+'Combined Rate'!Q179</f>
        <v>0</v>
      </c>
      <c r="P151" s="78">
        <f>+'Combined Rate'!R179</f>
        <v>0</v>
      </c>
      <c r="Q151" s="78">
        <f>+'Combined Rate'!S179</f>
        <v>1E-3</v>
      </c>
      <c r="R151" s="78">
        <f>+'Combined Rate'!T179</f>
        <v>0</v>
      </c>
      <c r="S151" s="78">
        <f>+'Combined Rate'!U179</f>
        <v>0</v>
      </c>
      <c r="T151" s="78">
        <f>+'Combined Rate'!V179</f>
        <v>0</v>
      </c>
      <c r="U151" s="78">
        <f>+'Combined Rate'!W179</f>
        <v>0</v>
      </c>
      <c r="V151" s="160">
        <f>+'Other Taxes'!D179</f>
        <v>4.2500000000000003E-2</v>
      </c>
      <c r="W151" s="161">
        <f>+'Other Taxes'!E179</f>
        <v>3.2000000000000002E-3</v>
      </c>
      <c r="X151" s="148">
        <f>+'Other Taxes'!F179</f>
        <v>0.01</v>
      </c>
      <c r="Y151" s="148">
        <f>+'Other Taxes'!G179</f>
        <v>0</v>
      </c>
      <c r="Z151" s="78">
        <f>+'Other Taxes'!H179</f>
        <v>5.0000000000000001E-3</v>
      </c>
      <c r="AA151" s="162">
        <f>+'Other Taxes'!J179</f>
        <v>2.5000000000000001E-2</v>
      </c>
      <c r="AB151" s="147">
        <f>+'Other Taxes'!K179</f>
        <v>0.03</v>
      </c>
      <c r="AC151" s="148">
        <f>+'Other Taxes'!L179</f>
        <v>0.04</v>
      </c>
      <c r="AD151" s="152">
        <f>+'Other Taxes'!N179</f>
        <v>0.01</v>
      </c>
      <c r="AE151" s="153">
        <f>+'Other Taxes'!O179</f>
        <v>0.71</v>
      </c>
      <c r="AF151" s="154">
        <f>+'Other Taxes'!P179</f>
        <v>0.25</v>
      </c>
      <c r="AG151" s="155">
        <f>+'Other Taxes'!Q179</f>
        <v>0.52</v>
      </c>
      <c r="AH151" s="148">
        <f>+'Other Taxes'!S179</f>
        <v>3.5000000000000003E-2</v>
      </c>
      <c r="AI151" s="157">
        <f>+'Other Taxes'!T179</f>
        <v>0.06</v>
      </c>
      <c r="AJ151" s="296">
        <f t="shared" si="2"/>
        <v>1.8307</v>
      </c>
    </row>
    <row r="152" spans="1:36" x14ac:dyDescent="0.2">
      <c r="A152" s="85" t="s">
        <v>621</v>
      </c>
      <c r="B152" s="84" t="s">
        <v>625</v>
      </c>
      <c r="C152" s="76">
        <f>+'Combined Rate'!E180</f>
        <v>4.8500000000000001E-2</v>
      </c>
      <c r="D152" s="300">
        <v>1.7500000000000002E-2</v>
      </c>
      <c r="E152" s="78">
        <f>+'Combined Rate'!G180</f>
        <v>0.01</v>
      </c>
      <c r="F152" s="78">
        <f>+'Combined Rate'!H180</f>
        <v>2.5000000000000001E-3</v>
      </c>
      <c r="G152" s="78">
        <f>+'Combined Rate'!I180</f>
        <v>3.0000000000000001E-3</v>
      </c>
      <c r="H152" s="78">
        <f>+'Combined Rate'!J180</f>
        <v>2.5000000000000001E-3</v>
      </c>
      <c r="I152" s="78">
        <f>+'Combined Rate'!K180</f>
        <v>0</v>
      </c>
      <c r="J152" s="78">
        <f>+'Combined Rate'!L180</f>
        <v>2.5000000000000001E-3</v>
      </c>
      <c r="K152" s="78">
        <f>+'Combined Rate'!M180</f>
        <v>0</v>
      </c>
      <c r="L152" s="78">
        <f>+'Combined Rate'!N180</f>
        <v>0</v>
      </c>
      <c r="M152" s="78">
        <f>+'Combined Rate'!O180</f>
        <v>2.5000000000000001E-3</v>
      </c>
      <c r="N152" s="78">
        <f>+'Combined Rate'!P180</f>
        <v>0</v>
      </c>
      <c r="O152" s="78">
        <f>+'Combined Rate'!Q180</f>
        <v>0</v>
      </c>
      <c r="P152" s="78">
        <f>+'Combined Rate'!R180</f>
        <v>0</v>
      </c>
      <c r="Q152" s="78">
        <f>+'Combined Rate'!S180</f>
        <v>1E-3</v>
      </c>
      <c r="R152" s="78">
        <f>+'Combined Rate'!T180</f>
        <v>0</v>
      </c>
      <c r="S152" s="78">
        <f>+'Combined Rate'!U180</f>
        <v>0</v>
      </c>
      <c r="T152" s="78">
        <f>+'Combined Rate'!V180</f>
        <v>0</v>
      </c>
      <c r="U152" s="78">
        <f>+'Combined Rate'!W180</f>
        <v>0</v>
      </c>
      <c r="V152" s="160">
        <f>+'Other Taxes'!D180</f>
        <v>4.2500000000000003E-2</v>
      </c>
      <c r="W152" s="161">
        <f>+'Other Taxes'!E180</f>
        <v>3.2000000000000002E-3</v>
      </c>
      <c r="X152" s="148">
        <f>+'Other Taxes'!F180</f>
        <v>0.01</v>
      </c>
      <c r="Y152" s="148">
        <f>+'Other Taxes'!G180</f>
        <v>0</v>
      </c>
      <c r="Z152" s="78">
        <f>+'Other Taxes'!H180</f>
        <v>5.0000000000000001E-3</v>
      </c>
      <c r="AA152" s="162">
        <f>+'Other Taxes'!J180</f>
        <v>2.5000000000000001E-2</v>
      </c>
      <c r="AB152" s="147">
        <f>+'Other Taxes'!K180</f>
        <v>0.03</v>
      </c>
      <c r="AC152" s="148">
        <f>+'Other Taxes'!L180</f>
        <v>0.04</v>
      </c>
      <c r="AD152" s="152">
        <f>+'Other Taxes'!N180</f>
        <v>0.01</v>
      </c>
      <c r="AE152" s="153">
        <f>+'Other Taxes'!O180</f>
        <v>0.71</v>
      </c>
      <c r="AF152" s="154">
        <f>+'Other Taxes'!P180</f>
        <v>0.25</v>
      </c>
      <c r="AG152" s="155">
        <f>+'Other Taxes'!Q180</f>
        <v>0.52</v>
      </c>
      <c r="AH152" s="148">
        <f>+'Other Taxes'!S180</f>
        <v>3.5000000000000003E-2</v>
      </c>
      <c r="AI152" s="157">
        <f>+'Other Taxes'!T180</f>
        <v>0.06</v>
      </c>
      <c r="AJ152" s="296">
        <f t="shared" si="2"/>
        <v>1.8307</v>
      </c>
    </row>
    <row r="153" spans="1:36" x14ac:dyDescent="0.2">
      <c r="A153" s="73" t="s">
        <v>325</v>
      </c>
      <c r="B153" s="75" t="s">
        <v>326</v>
      </c>
      <c r="C153" s="76">
        <f>+'Combined Rate'!E181</f>
        <v>4.8500000000000001E-2</v>
      </c>
      <c r="D153" s="300">
        <v>1.7500000000000002E-2</v>
      </c>
      <c r="E153" s="78">
        <f>+'Combined Rate'!G181</f>
        <v>0.01</v>
      </c>
      <c r="F153" s="78">
        <f>+'Combined Rate'!H181</f>
        <v>2.5000000000000001E-3</v>
      </c>
      <c r="G153" s="78">
        <f>+'Combined Rate'!I181</f>
        <v>3.0000000000000001E-3</v>
      </c>
      <c r="H153" s="78">
        <f>+'Combined Rate'!J181</f>
        <v>2.5000000000000001E-3</v>
      </c>
      <c r="I153" s="78">
        <f>+'Combined Rate'!K181</f>
        <v>0</v>
      </c>
      <c r="J153" s="78">
        <f>+'Combined Rate'!L181</f>
        <v>2.5000000000000001E-3</v>
      </c>
      <c r="K153" s="78">
        <f>+'Combined Rate'!M181</f>
        <v>0</v>
      </c>
      <c r="L153" s="78">
        <f>+'Combined Rate'!N181</f>
        <v>0</v>
      </c>
      <c r="M153" s="78">
        <f>+'Combined Rate'!O181</f>
        <v>2.5000000000000001E-3</v>
      </c>
      <c r="N153" s="78">
        <f>+'Combined Rate'!P181</f>
        <v>0</v>
      </c>
      <c r="O153" s="78">
        <f>+'Combined Rate'!Q181</f>
        <v>0</v>
      </c>
      <c r="P153" s="78">
        <f>+'Combined Rate'!R181</f>
        <v>0</v>
      </c>
      <c r="Q153" s="78">
        <f>+'Combined Rate'!S181</f>
        <v>1E-3</v>
      </c>
      <c r="R153" s="78">
        <f>+'Combined Rate'!T181</f>
        <v>0</v>
      </c>
      <c r="S153" s="78">
        <f>+'Combined Rate'!U181</f>
        <v>0</v>
      </c>
      <c r="T153" s="78">
        <f>+'Combined Rate'!V181</f>
        <v>0</v>
      </c>
      <c r="U153" s="78">
        <f>+'Combined Rate'!W181</f>
        <v>0</v>
      </c>
      <c r="V153" s="160">
        <f>+'Other Taxes'!D181</f>
        <v>4.2500000000000003E-2</v>
      </c>
      <c r="W153" s="161">
        <f>+'Other Taxes'!E181</f>
        <v>3.2000000000000002E-3</v>
      </c>
      <c r="X153" s="148">
        <f>+'Other Taxes'!F181</f>
        <v>0.01</v>
      </c>
      <c r="Y153" s="148">
        <f>+'Other Taxes'!G181</f>
        <v>0</v>
      </c>
      <c r="Z153" s="78">
        <f>+'Other Taxes'!H181</f>
        <v>5.0000000000000001E-3</v>
      </c>
      <c r="AA153" s="162">
        <f>+'Other Taxes'!J181</f>
        <v>2.5000000000000001E-2</v>
      </c>
      <c r="AB153" s="147">
        <f>+'Other Taxes'!K181</f>
        <v>0.03</v>
      </c>
      <c r="AC153" s="148">
        <f>+'Other Taxes'!L181</f>
        <v>0.04</v>
      </c>
      <c r="AD153" s="152">
        <f>+'Other Taxes'!N181</f>
        <v>0.01</v>
      </c>
      <c r="AE153" s="153">
        <f>+'Other Taxes'!O181</f>
        <v>0.71</v>
      </c>
      <c r="AF153" s="154">
        <f>+'Other Taxes'!P181</f>
        <v>0.25</v>
      </c>
      <c r="AG153" s="155">
        <f>+'Other Taxes'!Q181</f>
        <v>0.52</v>
      </c>
      <c r="AH153" s="148">
        <f>+'Other Taxes'!S181</f>
        <v>3.5000000000000003E-2</v>
      </c>
      <c r="AI153" s="157">
        <f>+'Other Taxes'!T181</f>
        <v>0.06</v>
      </c>
      <c r="AJ153" s="296">
        <f t="shared" si="2"/>
        <v>1.8307</v>
      </c>
    </row>
    <row r="154" spans="1:36" x14ac:dyDescent="0.2">
      <c r="A154" s="73" t="s">
        <v>1149</v>
      </c>
      <c r="B154" s="75" t="s">
        <v>1150</v>
      </c>
      <c r="C154" s="76">
        <f>+'Combined Rate'!E182</f>
        <v>4.8500000000000001E-2</v>
      </c>
      <c r="D154" s="300">
        <v>1.7500000000000002E-2</v>
      </c>
      <c r="E154" s="78">
        <f>+'Combined Rate'!G182</f>
        <v>0.01</v>
      </c>
      <c r="F154" s="78">
        <f>+'Combined Rate'!H182</f>
        <v>2.5000000000000001E-3</v>
      </c>
      <c r="G154" s="78">
        <f>+'Combined Rate'!I182</f>
        <v>3.0000000000000001E-3</v>
      </c>
      <c r="H154" s="78">
        <f>+'Combined Rate'!J182</f>
        <v>2.5000000000000001E-3</v>
      </c>
      <c r="I154" s="78">
        <f>+'Combined Rate'!K182</f>
        <v>0</v>
      </c>
      <c r="J154" s="78">
        <f>+'Combined Rate'!L182</f>
        <v>2.5000000000000001E-3</v>
      </c>
      <c r="K154" s="78">
        <f>+'Combined Rate'!M182</f>
        <v>0</v>
      </c>
      <c r="L154" s="78">
        <f>+'Combined Rate'!N182</f>
        <v>0</v>
      </c>
      <c r="M154" s="78">
        <f>+'Combined Rate'!O182</f>
        <v>2.5000000000000001E-3</v>
      </c>
      <c r="N154" s="78">
        <f>+'Combined Rate'!P182</f>
        <v>0</v>
      </c>
      <c r="O154" s="78">
        <f>+'Combined Rate'!Q182</f>
        <v>0</v>
      </c>
      <c r="P154" s="78">
        <f>+'Combined Rate'!R182</f>
        <v>0</v>
      </c>
      <c r="Q154" s="78">
        <f>+'Combined Rate'!S182</f>
        <v>1E-3</v>
      </c>
      <c r="R154" s="78">
        <f>+'Combined Rate'!T182</f>
        <v>0</v>
      </c>
      <c r="S154" s="78">
        <f>+'Combined Rate'!U182</f>
        <v>0</v>
      </c>
      <c r="T154" s="78">
        <f>+'Combined Rate'!V182</f>
        <v>0</v>
      </c>
      <c r="U154" s="78">
        <f>+'Combined Rate'!W182</f>
        <v>0</v>
      </c>
      <c r="V154" s="160">
        <f>+'Other Taxes'!D182</f>
        <v>4.2500000000000003E-2</v>
      </c>
      <c r="W154" s="161">
        <f>+'Other Taxes'!E182</f>
        <v>3.2000000000000002E-3</v>
      </c>
      <c r="X154" s="148">
        <f>+'Other Taxes'!F182</f>
        <v>0.01</v>
      </c>
      <c r="Y154" s="148">
        <f>+'Other Taxes'!G182</f>
        <v>0</v>
      </c>
      <c r="Z154" s="78">
        <f>+'Other Taxes'!H182</f>
        <v>5.0000000000000001E-3</v>
      </c>
      <c r="AA154" s="162">
        <f>+'Other Taxes'!J182</f>
        <v>2.5000000000000001E-2</v>
      </c>
      <c r="AB154" s="147">
        <f>+'Other Taxes'!K182</f>
        <v>0.03</v>
      </c>
      <c r="AC154" s="148">
        <f>+'Other Taxes'!L182</f>
        <v>0.04</v>
      </c>
      <c r="AD154" s="152">
        <f>+'Other Taxes'!N182</f>
        <v>0.01</v>
      </c>
      <c r="AE154" s="153">
        <f>+'Other Taxes'!O182</f>
        <v>0.71</v>
      </c>
      <c r="AF154" s="154">
        <f>+'Other Taxes'!P182</f>
        <v>0.25</v>
      </c>
      <c r="AG154" s="155">
        <f>+'Other Taxes'!Q182</f>
        <v>0.52</v>
      </c>
      <c r="AH154" s="148">
        <f>+'Other Taxes'!S182</f>
        <v>0</v>
      </c>
      <c r="AI154" s="157">
        <f>+'Other Taxes'!T182</f>
        <v>0</v>
      </c>
      <c r="AJ154" s="296">
        <f t="shared" si="2"/>
        <v>1.7357</v>
      </c>
    </row>
    <row r="155" spans="1:36" x14ac:dyDescent="0.2">
      <c r="A155" s="73" t="s">
        <v>327</v>
      </c>
      <c r="B155" s="75" t="s">
        <v>328</v>
      </c>
      <c r="C155" s="76">
        <f>+'Combined Rate'!E183</f>
        <v>4.8500000000000001E-2</v>
      </c>
      <c r="D155" s="300">
        <v>1.7500000000000002E-2</v>
      </c>
      <c r="E155" s="78">
        <f>+'Combined Rate'!G183</f>
        <v>0.01</v>
      </c>
      <c r="F155" s="78">
        <f>+'Combined Rate'!H183</f>
        <v>2.5000000000000001E-3</v>
      </c>
      <c r="G155" s="78">
        <f>+'Combined Rate'!I183</f>
        <v>3.0000000000000001E-3</v>
      </c>
      <c r="H155" s="78">
        <f>+'Combined Rate'!J183</f>
        <v>2.5000000000000001E-3</v>
      </c>
      <c r="I155" s="78">
        <f>+'Combined Rate'!K183</f>
        <v>0</v>
      </c>
      <c r="J155" s="78">
        <f>+'Combined Rate'!L183</f>
        <v>2.5000000000000001E-3</v>
      </c>
      <c r="K155" s="78">
        <f>+'Combined Rate'!M183</f>
        <v>0</v>
      </c>
      <c r="L155" s="78">
        <f>+'Combined Rate'!N183</f>
        <v>0</v>
      </c>
      <c r="M155" s="78">
        <f>+'Combined Rate'!O183</f>
        <v>2.5000000000000001E-3</v>
      </c>
      <c r="N155" s="78">
        <f>+'Combined Rate'!P183</f>
        <v>0</v>
      </c>
      <c r="O155" s="78">
        <f>+'Combined Rate'!Q183</f>
        <v>0</v>
      </c>
      <c r="P155" s="78">
        <f>+'Combined Rate'!R183</f>
        <v>0</v>
      </c>
      <c r="Q155" s="78">
        <f>+'Combined Rate'!S183</f>
        <v>1E-3</v>
      </c>
      <c r="R155" s="78">
        <f>+'Combined Rate'!T183</f>
        <v>0</v>
      </c>
      <c r="S155" s="78">
        <f>+'Combined Rate'!U183</f>
        <v>2E-3</v>
      </c>
      <c r="T155" s="78">
        <f>+'Combined Rate'!V183</f>
        <v>0</v>
      </c>
      <c r="U155" s="78">
        <f>+'Combined Rate'!W183</f>
        <v>0</v>
      </c>
      <c r="V155" s="160">
        <f>+'Other Taxes'!D183</f>
        <v>4.2500000000000003E-2</v>
      </c>
      <c r="W155" s="161">
        <f>+'Other Taxes'!E183</f>
        <v>3.2000000000000002E-3</v>
      </c>
      <c r="X155" s="148">
        <f>+'Other Taxes'!F183</f>
        <v>0.01</v>
      </c>
      <c r="Y155" s="148">
        <f>+'Other Taxes'!G183</f>
        <v>0</v>
      </c>
      <c r="Z155" s="78">
        <f>+'Other Taxes'!H183</f>
        <v>5.0000000000000001E-3</v>
      </c>
      <c r="AA155" s="162">
        <f>+'Other Taxes'!J183</f>
        <v>2.5000000000000001E-2</v>
      </c>
      <c r="AB155" s="147">
        <f>+'Other Taxes'!K183</f>
        <v>0.03</v>
      </c>
      <c r="AC155" s="148">
        <f>+'Other Taxes'!L183</f>
        <v>0.04</v>
      </c>
      <c r="AD155" s="152">
        <f>+'Other Taxes'!N183</f>
        <v>0.01</v>
      </c>
      <c r="AE155" s="153">
        <f>+'Other Taxes'!O183</f>
        <v>0.71</v>
      </c>
      <c r="AF155" s="154">
        <f>+'Other Taxes'!P183</f>
        <v>0.25</v>
      </c>
      <c r="AG155" s="155">
        <f>+'Other Taxes'!Q183</f>
        <v>0.52</v>
      </c>
      <c r="AH155" s="148">
        <f>+'Other Taxes'!S183</f>
        <v>3.5000000000000003E-2</v>
      </c>
      <c r="AI155" s="157">
        <f>+'Other Taxes'!T183</f>
        <v>0.06</v>
      </c>
      <c r="AJ155" s="296">
        <f t="shared" si="2"/>
        <v>1.8327</v>
      </c>
    </row>
    <row r="156" spans="1:36" x14ac:dyDescent="0.2">
      <c r="A156" s="73" t="s">
        <v>329</v>
      </c>
      <c r="B156" s="75" t="s">
        <v>330</v>
      </c>
      <c r="C156" s="76">
        <f>+'Combined Rate'!E184</f>
        <v>4.8500000000000001E-2</v>
      </c>
      <c r="D156" s="300">
        <v>1.7500000000000002E-2</v>
      </c>
      <c r="E156" s="78">
        <f>+'Combined Rate'!G184</f>
        <v>0.01</v>
      </c>
      <c r="F156" s="78">
        <f>+'Combined Rate'!H184</f>
        <v>2.5000000000000001E-3</v>
      </c>
      <c r="G156" s="78">
        <f>+'Combined Rate'!I184</f>
        <v>3.0000000000000001E-3</v>
      </c>
      <c r="H156" s="78">
        <f>+'Combined Rate'!J184</f>
        <v>2.5000000000000001E-3</v>
      </c>
      <c r="I156" s="78">
        <f>+'Combined Rate'!K184</f>
        <v>0</v>
      </c>
      <c r="J156" s="78">
        <f>+'Combined Rate'!L184</f>
        <v>2.5000000000000001E-3</v>
      </c>
      <c r="K156" s="78">
        <f>+'Combined Rate'!M184</f>
        <v>0</v>
      </c>
      <c r="L156" s="78">
        <f>+'Combined Rate'!N184</f>
        <v>0</v>
      </c>
      <c r="M156" s="78">
        <f>+'Combined Rate'!O184</f>
        <v>2.5000000000000001E-3</v>
      </c>
      <c r="N156" s="78">
        <f>+'Combined Rate'!P184</f>
        <v>0</v>
      </c>
      <c r="O156" s="78">
        <f>+'Combined Rate'!Q184</f>
        <v>0</v>
      </c>
      <c r="P156" s="78">
        <f>+'Combined Rate'!R184</f>
        <v>0</v>
      </c>
      <c r="Q156" s="78">
        <f>+'Combined Rate'!S184</f>
        <v>1E-3</v>
      </c>
      <c r="R156" s="78">
        <f>+'Combined Rate'!T184</f>
        <v>0</v>
      </c>
      <c r="S156" s="78">
        <f>+'Combined Rate'!U184</f>
        <v>0</v>
      </c>
      <c r="T156" s="78">
        <f>+'Combined Rate'!V184</f>
        <v>0</v>
      </c>
      <c r="U156" s="78">
        <f>+'Combined Rate'!W184</f>
        <v>0</v>
      </c>
      <c r="V156" s="160">
        <f>+'Other Taxes'!D184</f>
        <v>4.2500000000000003E-2</v>
      </c>
      <c r="W156" s="161">
        <f>+'Other Taxes'!E184</f>
        <v>3.2000000000000002E-3</v>
      </c>
      <c r="X156" s="148">
        <f>+'Other Taxes'!F184</f>
        <v>0</v>
      </c>
      <c r="Y156" s="148">
        <f>+'Other Taxes'!G184</f>
        <v>0</v>
      </c>
      <c r="Z156" s="78">
        <f>+'Other Taxes'!H184</f>
        <v>5.0000000000000001E-3</v>
      </c>
      <c r="AA156" s="162">
        <f>+'Other Taxes'!J184</f>
        <v>2.5000000000000001E-2</v>
      </c>
      <c r="AB156" s="147">
        <f>+'Other Taxes'!K184</f>
        <v>0.03</v>
      </c>
      <c r="AC156" s="148">
        <f>+'Other Taxes'!L184</f>
        <v>0.04</v>
      </c>
      <c r="AD156" s="152">
        <f>+'Other Taxes'!N184</f>
        <v>0.01</v>
      </c>
      <c r="AE156" s="153">
        <f>+'Other Taxes'!O184</f>
        <v>0.71</v>
      </c>
      <c r="AF156" s="154">
        <f>+'Other Taxes'!P184</f>
        <v>0.25</v>
      </c>
      <c r="AG156" s="155">
        <f>+'Other Taxes'!Q184</f>
        <v>0.52</v>
      </c>
      <c r="AH156" s="148">
        <f>+'Other Taxes'!S184</f>
        <v>3.5000000000000003E-2</v>
      </c>
      <c r="AI156" s="157">
        <f>+'Other Taxes'!T184</f>
        <v>0.06</v>
      </c>
      <c r="AJ156" s="296">
        <f t="shared" si="2"/>
        <v>1.8207</v>
      </c>
    </row>
    <row r="157" spans="1:36" x14ac:dyDescent="0.2">
      <c r="A157" s="73" t="s">
        <v>331</v>
      </c>
      <c r="B157" s="75" t="s">
        <v>332</v>
      </c>
      <c r="C157" s="76">
        <f>+'Combined Rate'!E185</f>
        <v>4.8500000000000001E-2</v>
      </c>
      <c r="D157" s="300">
        <v>1.7500000000000002E-2</v>
      </c>
      <c r="E157" s="78">
        <f>+'Combined Rate'!G185</f>
        <v>0.01</v>
      </c>
      <c r="F157" s="78">
        <f>+'Combined Rate'!H185</f>
        <v>2.5000000000000001E-3</v>
      </c>
      <c r="G157" s="78">
        <f>+'Combined Rate'!I185</f>
        <v>3.0000000000000001E-3</v>
      </c>
      <c r="H157" s="78">
        <f>+'Combined Rate'!J185</f>
        <v>2.5000000000000001E-3</v>
      </c>
      <c r="I157" s="78">
        <f>+'Combined Rate'!K185</f>
        <v>0</v>
      </c>
      <c r="J157" s="78">
        <f>+'Combined Rate'!L185</f>
        <v>2.5000000000000001E-3</v>
      </c>
      <c r="K157" s="78">
        <f>+'Combined Rate'!M185</f>
        <v>0</v>
      </c>
      <c r="L157" s="78">
        <f>+'Combined Rate'!N185</f>
        <v>0</v>
      </c>
      <c r="M157" s="78">
        <f>+'Combined Rate'!O185</f>
        <v>2.5000000000000001E-3</v>
      </c>
      <c r="N157" s="78">
        <f>+'Combined Rate'!P185</f>
        <v>0</v>
      </c>
      <c r="O157" s="78">
        <f>+'Combined Rate'!Q185</f>
        <v>0</v>
      </c>
      <c r="P157" s="78">
        <f>+'Combined Rate'!R185</f>
        <v>0</v>
      </c>
      <c r="Q157" s="78">
        <f>+'Combined Rate'!S185</f>
        <v>1E-3</v>
      </c>
      <c r="R157" s="78">
        <f>+'Combined Rate'!T185</f>
        <v>0</v>
      </c>
      <c r="S157" s="78">
        <f>+'Combined Rate'!U185</f>
        <v>0</v>
      </c>
      <c r="T157" s="78">
        <f>+'Combined Rate'!V185</f>
        <v>0</v>
      </c>
      <c r="U157" s="78">
        <f>+'Combined Rate'!W185</f>
        <v>5.0000000000000001E-3</v>
      </c>
      <c r="V157" s="160">
        <f>+'Other Taxes'!D185</f>
        <v>4.2500000000000003E-2</v>
      </c>
      <c r="W157" s="161">
        <f>+'Other Taxes'!E185</f>
        <v>3.2000000000000002E-3</v>
      </c>
      <c r="X157" s="148">
        <f>+'Other Taxes'!F185</f>
        <v>0.01</v>
      </c>
      <c r="Y157" s="148">
        <f>+'Other Taxes'!G185</f>
        <v>0</v>
      </c>
      <c r="Z157" s="78">
        <f>+'Other Taxes'!H185</f>
        <v>5.0000000000000001E-3</v>
      </c>
      <c r="AA157" s="162">
        <f>+'Other Taxes'!J185</f>
        <v>2.5000000000000001E-2</v>
      </c>
      <c r="AB157" s="147">
        <f>+'Other Taxes'!K185</f>
        <v>0.03</v>
      </c>
      <c r="AC157" s="148">
        <f>+'Other Taxes'!L185</f>
        <v>0.04</v>
      </c>
      <c r="AD157" s="152">
        <f>+'Other Taxes'!N185</f>
        <v>0.01</v>
      </c>
      <c r="AE157" s="153">
        <f>+'Other Taxes'!O185</f>
        <v>0.71</v>
      </c>
      <c r="AF157" s="154">
        <f>+'Other Taxes'!P185</f>
        <v>0.25</v>
      </c>
      <c r="AG157" s="155">
        <f>+'Other Taxes'!Q185</f>
        <v>0.52</v>
      </c>
      <c r="AH157" s="148">
        <f>+'Other Taxes'!S185</f>
        <v>3.5000000000000003E-2</v>
      </c>
      <c r="AI157" s="157">
        <f>+'Other Taxes'!T185</f>
        <v>0.06</v>
      </c>
      <c r="AJ157" s="296">
        <f t="shared" si="2"/>
        <v>1.8356999999999999</v>
      </c>
    </row>
    <row r="158" spans="1:36" x14ac:dyDescent="0.2">
      <c r="A158" s="73" t="s">
        <v>333</v>
      </c>
      <c r="B158" s="75" t="s">
        <v>334</v>
      </c>
      <c r="C158" s="76">
        <f>+'Combined Rate'!E186</f>
        <v>4.8500000000000001E-2</v>
      </c>
      <c r="D158" s="300">
        <v>1.7500000000000002E-2</v>
      </c>
      <c r="E158" s="78">
        <f>+'Combined Rate'!G186</f>
        <v>0.01</v>
      </c>
      <c r="F158" s="78">
        <f>+'Combined Rate'!H186</f>
        <v>2.5000000000000001E-3</v>
      </c>
      <c r="G158" s="78">
        <f>+'Combined Rate'!I186</f>
        <v>3.0000000000000001E-3</v>
      </c>
      <c r="H158" s="78">
        <f>+'Combined Rate'!J186</f>
        <v>2.5000000000000001E-3</v>
      </c>
      <c r="I158" s="78">
        <f>+'Combined Rate'!K186</f>
        <v>0</v>
      </c>
      <c r="J158" s="78">
        <f>+'Combined Rate'!L186</f>
        <v>2.5000000000000001E-3</v>
      </c>
      <c r="K158" s="78">
        <f>+'Combined Rate'!M186</f>
        <v>0</v>
      </c>
      <c r="L158" s="78">
        <f>+'Combined Rate'!N186</f>
        <v>0</v>
      </c>
      <c r="M158" s="78">
        <f>+'Combined Rate'!O186</f>
        <v>2.5000000000000001E-3</v>
      </c>
      <c r="N158" s="78">
        <f>+'Combined Rate'!P186</f>
        <v>0</v>
      </c>
      <c r="O158" s="78">
        <f>+'Combined Rate'!Q186</f>
        <v>0</v>
      </c>
      <c r="P158" s="78">
        <f>+'Combined Rate'!R186</f>
        <v>0</v>
      </c>
      <c r="Q158" s="78">
        <f>+'Combined Rate'!S186</f>
        <v>1E-3</v>
      </c>
      <c r="R158" s="78">
        <f>+'Combined Rate'!T186</f>
        <v>0</v>
      </c>
      <c r="S158" s="78">
        <f>+'Combined Rate'!U186</f>
        <v>0</v>
      </c>
      <c r="T158" s="78">
        <f>+'Combined Rate'!V186</f>
        <v>0</v>
      </c>
      <c r="U158" s="78">
        <f>+'Combined Rate'!W186</f>
        <v>0</v>
      </c>
      <c r="V158" s="160">
        <f>+'Other Taxes'!D186</f>
        <v>4.2500000000000003E-2</v>
      </c>
      <c r="W158" s="161">
        <f>+'Other Taxes'!E186</f>
        <v>3.2000000000000002E-3</v>
      </c>
      <c r="X158" s="148">
        <f>+'Other Taxes'!F186</f>
        <v>0.01</v>
      </c>
      <c r="Y158" s="148">
        <f>+'Other Taxes'!G186</f>
        <v>5.0000000000000001E-3</v>
      </c>
      <c r="Z158" s="78">
        <f>+'Other Taxes'!H186</f>
        <v>5.0000000000000001E-3</v>
      </c>
      <c r="AA158" s="162">
        <f>+'Other Taxes'!J186</f>
        <v>2.5000000000000001E-2</v>
      </c>
      <c r="AB158" s="147">
        <f>+'Other Taxes'!K186</f>
        <v>0.03</v>
      </c>
      <c r="AC158" s="148">
        <f>+'Other Taxes'!L186</f>
        <v>0.04</v>
      </c>
      <c r="AD158" s="152">
        <f>+'Other Taxes'!N186</f>
        <v>0.01</v>
      </c>
      <c r="AE158" s="153">
        <f>+'Other Taxes'!O186</f>
        <v>0.71</v>
      </c>
      <c r="AF158" s="154">
        <f>+'Other Taxes'!P186</f>
        <v>0.25</v>
      </c>
      <c r="AG158" s="155">
        <f>+'Other Taxes'!Q186</f>
        <v>0.52</v>
      </c>
      <c r="AH158" s="148">
        <f>+'Other Taxes'!S186</f>
        <v>3.5000000000000003E-2</v>
      </c>
      <c r="AI158" s="157">
        <f>+'Other Taxes'!T186</f>
        <v>0.06</v>
      </c>
      <c r="AJ158" s="296">
        <f t="shared" si="2"/>
        <v>1.8356999999999999</v>
      </c>
    </row>
    <row r="159" spans="1:36" x14ac:dyDescent="0.2">
      <c r="A159" s="73" t="s">
        <v>335</v>
      </c>
      <c r="B159" s="75" t="s">
        <v>336</v>
      </c>
      <c r="C159" s="76">
        <f>+'Combined Rate'!E187</f>
        <v>4.8500000000000001E-2</v>
      </c>
      <c r="D159" s="300">
        <v>1.7500000000000002E-2</v>
      </c>
      <c r="E159" s="78">
        <f>+'Combined Rate'!G187</f>
        <v>0.01</v>
      </c>
      <c r="F159" s="78">
        <f>+'Combined Rate'!H187</f>
        <v>2.5000000000000001E-3</v>
      </c>
      <c r="G159" s="78">
        <f>+'Combined Rate'!I187</f>
        <v>3.0000000000000001E-3</v>
      </c>
      <c r="H159" s="78">
        <f>+'Combined Rate'!J187</f>
        <v>2.5000000000000001E-3</v>
      </c>
      <c r="I159" s="78">
        <f>+'Combined Rate'!K187</f>
        <v>0</v>
      </c>
      <c r="J159" s="78">
        <f>+'Combined Rate'!L187</f>
        <v>2.5000000000000001E-3</v>
      </c>
      <c r="K159" s="78">
        <f>+'Combined Rate'!M187</f>
        <v>0</v>
      </c>
      <c r="L159" s="78">
        <f>+'Combined Rate'!N187</f>
        <v>0</v>
      </c>
      <c r="M159" s="78">
        <f>+'Combined Rate'!O187</f>
        <v>2.5000000000000001E-3</v>
      </c>
      <c r="N159" s="78">
        <f>+'Combined Rate'!P187</f>
        <v>0</v>
      </c>
      <c r="O159" s="78">
        <f>+'Combined Rate'!Q187</f>
        <v>0</v>
      </c>
      <c r="P159" s="78">
        <f>+'Combined Rate'!R187</f>
        <v>0</v>
      </c>
      <c r="Q159" s="78">
        <f>+'Combined Rate'!S187</f>
        <v>1E-3</v>
      </c>
      <c r="R159" s="78">
        <f>+'Combined Rate'!T187</f>
        <v>0</v>
      </c>
      <c r="S159" s="78">
        <f>+'Combined Rate'!U187</f>
        <v>0</v>
      </c>
      <c r="T159" s="78">
        <f>+'Combined Rate'!V187</f>
        <v>0</v>
      </c>
      <c r="U159" s="78">
        <f>+'Combined Rate'!W187</f>
        <v>0</v>
      </c>
      <c r="V159" s="160">
        <f>+'Other Taxes'!D187</f>
        <v>4.2500000000000003E-2</v>
      </c>
      <c r="W159" s="161">
        <f>+'Other Taxes'!E187</f>
        <v>3.2000000000000002E-3</v>
      </c>
      <c r="X159" s="148">
        <f>+'Other Taxes'!F187</f>
        <v>0.01</v>
      </c>
      <c r="Y159" s="148">
        <f>+'Other Taxes'!G187</f>
        <v>0</v>
      </c>
      <c r="Z159" s="78">
        <f>+'Other Taxes'!H187</f>
        <v>5.0000000000000001E-3</v>
      </c>
      <c r="AA159" s="162">
        <f>+'Other Taxes'!J187</f>
        <v>2.5000000000000001E-2</v>
      </c>
      <c r="AB159" s="147">
        <f>+'Other Taxes'!K187</f>
        <v>0.03</v>
      </c>
      <c r="AC159" s="148">
        <f>+'Other Taxes'!L187</f>
        <v>0.04</v>
      </c>
      <c r="AD159" s="152">
        <f>+'Other Taxes'!N187</f>
        <v>0.01</v>
      </c>
      <c r="AE159" s="153">
        <f>+'Other Taxes'!O187</f>
        <v>0.71</v>
      </c>
      <c r="AF159" s="154">
        <f>+'Other Taxes'!P187</f>
        <v>0.25</v>
      </c>
      <c r="AG159" s="155">
        <f>+'Other Taxes'!Q187</f>
        <v>0.52</v>
      </c>
      <c r="AH159" s="148">
        <f>+'Other Taxes'!S187</f>
        <v>3.5000000000000003E-2</v>
      </c>
      <c r="AI159" s="157">
        <f>+'Other Taxes'!T187</f>
        <v>0.06</v>
      </c>
      <c r="AJ159" s="296">
        <f t="shared" si="2"/>
        <v>1.8307</v>
      </c>
    </row>
    <row r="160" spans="1:36" x14ac:dyDescent="0.2">
      <c r="A160" s="73" t="s">
        <v>337</v>
      </c>
      <c r="B160" s="75" t="s">
        <v>338</v>
      </c>
      <c r="C160" s="76">
        <f>+'Combined Rate'!E188</f>
        <v>4.8500000000000001E-2</v>
      </c>
      <c r="D160" s="300">
        <v>1.7500000000000002E-2</v>
      </c>
      <c r="E160" s="78">
        <f>+'Combined Rate'!G188</f>
        <v>0.01</v>
      </c>
      <c r="F160" s="78">
        <f>+'Combined Rate'!H188</f>
        <v>2.5000000000000001E-3</v>
      </c>
      <c r="G160" s="78">
        <f>+'Combined Rate'!I188</f>
        <v>3.0000000000000001E-3</v>
      </c>
      <c r="H160" s="78">
        <f>+'Combined Rate'!J188</f>
        <v>2.5000000000000001E-3</v>
      </c>
      <c r="I160" s="78">
        <f>+'Combined Rate'!K188</f>
        <v>0</v>
      </c>
      <c r="J160" s="78">
        <f>+'Combined Rate'!L188</f>
        <v>2.5000000000000001E-3</v>
      </c>
      <c r="K160" s="78">
        <f>+'Combined Rate'!M188</f>
        <v>0</v>
      </c>
      <c r="L160" s="78">
        <f>+'Combined Rate'!N188</f>
        <v>0</v>
      </c>
      <c r="M160" s="78">
        <f>+'Combined Rate'!O188</f>
        <v>2.5000000000000001E-3</v>
      </c>
      <c r="N160" s="78">
        <f>+'Combined Rate'!P188</f>
        <v>0</v>
      </c>
      <c r="O160" s="78">
        <f>+'Combined Rate'!Q188</f>
        <v>0</v>
      </c>
      <c r="P160" s="78">
        <f>+'Combined Rate'!R188</f>
        <v>0</v>
      </c>
      <c r="Q160" s="78">
        <f>+'Combined Rate'!S188</f>
        <v>1E-3</v>
      </c>
      <c r="R160" s="78">
        <f>+'Combined Rate'!T188</f>
        <v>0</v>
      </c>
      <c r="S160" s="78">
        <f>+'Combined Rate'!U188</f>
        <v>2E-3</v>
      </c>
      <c r="T160" s="78">
        <f>+'Combined Rate'!V188</f>
        <v>0</v>
      </c>
      <c r="U160" s="78">
        <f>+'Combined Rate'!W188</f>
        <v>0</v>
      </c>
      <c r="V160" s="160">
        <f>+'Other Taxes'!D188</f>
        <v>4.2500000000000003E-2</v>
      </c>
      <c r="W160" s="161">
        <f>+'Other Taxes'!E188</f>
        <v>3.2000000000000002E-3</v>
      </c>
      <c r="X160" s="148">
        <f>+'Other Taxes'!F188</f>
        <v>0.01</v>
      </c>
      <c r="Y160" s="148">
        <f>+'Other Taxes'!G188</f>
        <v>0</v>
      </c>
      <c r="Z160" s="78">
        <f>+'Other Taxes'!H188</f>
        <v>5.0000000000000001E-3</v>
      </c>
      <c r="AA160" s="162">
        <f>+'Other Taxes'!J188</f>
        <v>2.5000000000000001E-2</v>
      </c>
      <c r="AB160" s="147">
        <f>+'Other Taxes'!K188</f>
        <v>0.03</v>
      </c>
      <c r="AC160" s="148">
        <f>+'Other Taxes'!L188</f>
        <v>0.04</v>
      </c>
      <c r="AD160" s="152">
        <f>+'Other Taxes'!N188</f>
        <v>0.01</v>
      </c>
      <c r="AE160" s="153">
        <f>+'Other Taxes'!O188</f>
        <v>0.71</v>
      </c>
      <c r="AF160" s="154">
        <f>+'Other Taxes'!P188</f>
        <v>0.25</v>
      </c>
      <c r="AG160" s="155">
        <f>+'Other Taxes'!Q188</f>
        <v>0.52</v>
      </c>
      <c r="AH160" s="148">
        <f>+'Other Taxes'!S188</f>
        <v>3.5000000000000003E-2</v>
      </c>
      <c r="AI160" s="157">
        <f>+'Other Taxes'!T188</f>
        <v>0.06</v>
      </c>
      <c r="AJ160" s="296">
        <f t="shared" si="2"/>
        <v>1.8327</v>
      </c>
    </row>
    <row r="161" spans="1:36" x14ac:dyDescent="0.2">
      <c r="A161" s="85" t="s">
        <v>339</v>
      </c>
      <c r="B161" s="84" t="s">
        <v>340</v>
      </c>
      <c r="C161" s="76">
        <f>+'Combined Rate'!E189</f>
        <v>4.8500000000000001E-2</v>
      </c>
      <c r="D161" s="300">
        <v>1.7500000000000002E-2</v>
      </c>
      <c r="E161" s="78">
        <f>+'Combined Rate'!G189</f>
        <v>0.01</v>
      </c>
      <c r="F161" s="78">
        <f>+'Combined Rate'!H189</f>
        <v>2.5000000000000001E-3</v>
      </c>
      <c r="G161" s="78">
        <f>+'Combined Rate'!I189</f>
        <v>3.0000000000000001E-3</v>
      </c>
      <c r="H161" s="78">
        <f>+'Combined Rate'!J189</f>
        <v>2.5000000000000001E-3</v>
      </c>
      <c r="I161" s="78">
        <f>+'Combined Rate'!K189</f>
        <v>0</v>
      </c>
      <c r="J161" s="78">
        <f>+'Combined Rate'!L189</f>
        <v>2.5000000000000001E-3</v>
      </c>
      <c r="K161" s="78">
        <f>+'Combined Rate'!M189</f>
        <v>0</v>
      </c>
      <c r="L161" s="78">
        <f>+'Combined Rate'!N189</f>
        <v>0</v>
      </c>
      <c r="M161" s="78">
        <f>+'Combined Rate'!O189</f>
        <v>2.5000000000000001E-3</v>
      </c>
      <c r="N161" s="78">
        <f>+'Combined Rate'!P189</f>
        <v>0</v>
      </c>
      <c r="O161" s="78">
        <f>+'Combined Rate'!Q189</f>
        <v>0</v>
      </c>
      <c r="P161" s="78">
        <f>+'Combined Rate'!R189</f>
        <v>0</v>
      </c>
      <c r="Q161" s="78">
        <f>+'Combined Rate'!S189</f>
        <v>1E-3</v>
      </c>
      <c r="R161" s="78">
        <f>+'Combined Rate'!T189</f>
        <v>0</v>
      </c>
      <c r="S161" s="78">
        <f>+'Combined Rate'!U189</f>
        <v>0</v>
      </c>
      <c r="T161" s="78">
        <f>+'Combined Rate'!V189</f>
        <v>0</v>
      </c>
      <c r="U161" s="78">
        <f>+'Combined Rate'!W189</f>
        <v>0</v>
      </c>
      <c r="V161" s="160">
        <f>+'Other Taxes'!D189</f>
        <v>4.2500000000000003E-2</v>
      </c>
      <c r="W161" s="161">
        <f>+'Other Taxes'!E189</f>
        <v>3.2000000000000002E-3</v>
      </c>
      <c r="X161" s="148">
        <f>+'Other Taxes'!F189</f>
        <v>0.01</v>
      </c>
      <c r="Y161" s="148">
        <f>+'Other Taxes'!G189</f>
        <v>0</v>
      </c>
      <c r="Z161" s="78">
        <f>+'Other Taxes'!H189</f>
        <v>5.0000000000000001E-3</v>
      </c>
      <c r="AA161" s="162">
        <f>+'Other Taxes'!J189</f>
        <v>2.5000000000000001E-2</v>
      </c>
      <c r="AB161" s="147">
        <f>+'Other Taxes'!K189</f>
        <v>0.03</v>
      </c>
      <c r="AC161" s="148">
        <f>+'Other Taxes'!L189</f>
        <v>0.04</v>
      </c>
      <c r="AD161" s="152">
        <f>+'Other Taxes'!N189</f>
        <v>0.01</v>
      </c>
      <c r="AE161" s="153">
        <f>+'Other Taxes'!O189</f>
        <v>0.71</v>
      </c>
      <c r="AF161" s="154">
        <f>+'Other Taxes'!P189</f>
        <v>0.25</v>
      </c>
      <c r="AG161" s="155">
        <f>+'Other Taxes'!Q189</f>
        <v>0.52</v>
      </c>
      <c r="AH161" s="148">
        <f>+'Other Taxes'!S189</f>
        <v>3.5000000000000003E-2</v>
      </c>
      <c r="AI161" s="157">
        <f>+'Other Taxes'!T189</f>
        <v>0.06</v>
      </c>
      <c r="AJ161" s="296">
        <f t="shared" si="2"/>
        <v>1.8307</v>
      </c>
    </row>
    <row r="162" spans="1:36" x14ac:dyDescent="0.2">
      <c r="A162" s="73" t="s">
        <v>341</v>
      </c>
      <c r="B162" s="75" t="s">
        <v>342</v>
      </c>
      <c r="C162" s="76">
        <f>+'Combined Rate'!E190</f>
        <v>4.8500000000000001E-2</v>
      </c>
      <c r="D162" s="300">
        <v>1.7500000000000002E-2</v>
      </c>
      <c r="E162" s="78">
        <f>+'Combined Rate'!G190</f>
        <v>0.01</v>
      </c>
      <c r="F162" s="78">
        <f>+'Combined Rate'!H190</f>
        <v>2.5000000000000001E-3</v>
      </c>
      <c r="G162" s="78">
        <f>+'Combined Rate'!I190</f>
        <v>3.0000000000000001E-3</v>
      </c>
      <c r="H162" s="78">
        <f>+'Combined Rate'!J190</f>
        <v>2.5000000000000001E-3</v>
      </c>
      <c r="I162" s="78">
        <f>+'Combined Rate'!K190</f>
        <v>0</v>
      </c>
      <c r="J162" s="78">
        <f>+'Combined Rate'!L190</f>
        <v>2.5000000000000001E-3</v>
      </c>
      <c r="K162" s="78">
        <f>+'Combined Rate'!M190</f>
        <v>0</v>
      </c>
      <c r="L162" s="78">
        <f>+'Combined Rate'!N190</f>
        <v>0</v>
      </c>
      <c r="M162" s="78">
        <f>+'Combined Rate'!O190</f>
        <v>2.5000000000000001E-3</v>
      </c>
      <c r="N162" s="78">
        <f>+'Combined Rate'!P190</f>
        <v>0</v>
      </c>
      <c r="O162" s="78">
        <f>+'Combined Rate'!Q190</f>
        <v>0</v>
      </c>
      <c r="P162" s="78">
        <f>+'Combined Rate'!R190</f>
        <v>0</v>
      </c>
      <c r="Q162" s="78">
        <f>+'Combined Rate'!S190</f>
        <v>1E-3</v>
      </c>
      <c r="R162" s="78">
        <f>+'Combined Rate'!T190</f>
        <v>0</v>
      </c>
      <c r="S162" s="78">
        <f>+'Combined Rate'!U190</f>
        <v>0</v>
      </c>
      <c r="T162" s="78">
        <f>+'Combined Rate'!V190</f>
        <v>0</v>
      </c>
      <c r="U162" s="78">
        <f>+'Combined Rate'!W190</f>
        <v>0</v>
      </c>
      <c r="V162" s="160">
        <f>+'Other Taxes'!D190</f>
        <v>4.2500000000000003E-2</v>
      </c>
      <c r="W162" s="161">
        <f>+'Other Taxes'!E190</f>
        <v>3.2000000000000002E-3</v>
      </c>
      <c r="X162" s="148">
        <f>+'Other Taxes'!F190</f>
        <v>0.01</v>
      </c>
      <c r="Y162" s="148">
        <f>+'Other Taxes'!G190</f>
        <v>0</v>
      </c>
      <c r="Z162" s="78">
        <f>+'Other Taxes'!H190</f>
        <v>5.0000000000000001E-3</v>
      </c>
      <c r="AA162" s="162">
        <f>+'Other Taxes'!J190</f>
        <v>2.5000000000000001E-2</v>
      </c>
      <c r="AB162" s="147">
        <f>+'Other Taxes'!K190</f>
        <v>0.03</v>
      </c>
      <c r="AC162" s="148">
        <f>+'Other Taxes'!L190</f>
        <v>0.04</v>
      </c>
      <c r="AD162" s="152">
        <f>+'Other Taxes'!N190</f>
        <v>0.01</v>
      </c>
      <c r="AE162" s="153">
        <f>+'Other Taxes'!O190</f>
        <v>0.71</v>
      </c>
      <c r="AF162" s="154">
        <f>+'Other Taxes'!P190</f>
        <v>0.25</v>
      </c>
      <c r="AG162" s="155">
        <f>+'Other Taxes'!Q190</f>
        <v>0.52</v>
      </c>
      <c r="AH162" s="148">
        <f>+'Other Taxes'!S190</f>
        <v>3.5000000000000003E-2</v>
      </c>
      <c r="AI162" s="157">
        <f>+'Other Taxes'!T190</f>
        <v>0.06</v>
      </c>
      <c r="AJ162" s="296">
        <f t="shared" si="2"/>
        <v>1.8307</v>
      </c>
    </row>
    <row r="163" spans="1:36" x14ac:dyDescent="0.2">
      <c r="A163" s="73" t="s">
        <v>604</v>
      </c>
      <c r="B163" s="75" t="s">
        <v>343</v>
      </c>
      <c r="C163" s="76">
        <f>+'Combined Rate'!E191</f>
        <v>4.8500000000000001E-2</v>
      </c>
      <c r="D163" s="300">
        <v>1.7500000000000002E-2</v>
      </c>
      <c r="E163" s="78">
        <f>+'Combined Rate'!G191</f>
        <v>0.01</v>
      </c>
      <c r="F163" s="78">
        <f>+'Combined Rate'!H191</f>
        <v>2.5000000000000001E-3</v>
      </c>
      <c r="G163" s="78">
        <f>+'Combined Rate'!I191</f>
        <v>3.0000000000000001E-3</v>
      </c>
      <c r="H163" s="78">
        <f>+'Combined Rate'!J191</f>
        <v>2.5000000000000001E-3</v>
      </c>
      <c r="I163" s="78">
        <f>+'Combined Rate'!K191</f>
        <v>0</v>
      </c>
      <c r="J163" s="78">
        <f>+'Combined Rate'!L191</f>
        <v>2.5000000000000001E-3</v>
      </c>
      <c r="K163" s="78">
        <f>+'Combined Rate'!M191</f>
        <v>0</v>
      </c>
      <c r="L163" s="78">
        <f>+'Combined Rate'!N191</f>
        <v>0</v>
      </c>
      <c r="M163" s="78">
        <f>+'Combined Rate'!O191</f>
        <v>2.5000000000000001E-3</v>
      </c>
      <c r="N163" s="78">
        <f>+'Combined Rate'!P191</f>
        <v>0</v>
      </c>
      <c r="O163" s="78">
        <f>+'Combined Rate'!Q191</f>
        <v>0</v>
      </c>
      <c r="P163" s="78">
        <f>+'Combined Rate'!R191</f>
        <v>0</v>
      </c>
      <c r="Q163" s="78">
        <f>+'Combined Rate'!S191</f>
        <v>1E-3</v>
      </c>
      <c r="R163" s="78">
        <f>+'Combined Rate'!T191</f>
        <v>0</v>
      </c>
      <c r="S163" s="78">
        <f>+'Combined Rate'!U191</f>
        <v>0</v>
      </c>
      <c r="T163" s="78">
        <f>+'Combined Rate'!V191</f>
        <v>0</v>
      </c>
      <c r="U163" s="78">
        <f>+'Combined Rate'!W191</f>
        <v>0</v>
      </c>
      <c r="V163" s="160">
        <f>+'Other Taxes'!D191</f>
        <v>4.2500000000000003E-2</v>
      </c>
      <c r="W163" s="161">
        <f>+'Other Taxes'!E191</f>
        <v>3.2000000000000002E-3</v>
      </c>
      <c r="X163" s="148">
        <f>+'Other Taxes'!F191</f>
        <v>0.01</v>
      </c>
      <c r="Y163" s="148">
        <f>+'Other Taxes'!G191</f>
        <v>5.0000000000000001E-3</v>
      </c>
      <c r="Z163" s="78">
        <f>+'Other Taxes'!H191</f>
        <v>5.0000000000000001E-3</v>
      </c>
      <c r="AA163" s="162">
        <f>+'Other Taxes'!J191</f>
        <v>2.5000000000000001E-2</v>
      </c>
      <c r="AB163" s="147">
        <f>+'Other Taxes'!K191</f>
        <v>0.03</v>
      </c>
      <c r="AC163" s="148">
        <f>+'Other Taxes'!L191</f>
        <v>0.04</v>
      </c>
      <c r="AD163" s="152">
        <f>+'Other Taxes'!N191</f>
        <v>0.01</v>
      </c>
      <c r="AE163" s="153">
        <f>+'Other Taxes'!O191</f>
        <v>0.71</v>
      </c>
      <c r="AF163" s="154">
        <f>+'Other Taxes'!P191</f>
        <v>0.25</v>
      </c>
      <c r="AG163" s="155">
        <f>+'Other Taxes'!Q191</f>
        <v>0.52</v>
      </c>
      <c r="AH163" s="148">
        <f>+'Other Taxes'!S191</f>
        <v>3.5000000000000003E-2</v>
      </c>
      <c r="AI163" s="157">
        <f>+'Other Taxes'!T191</f>
        <v>0.06</v>
      </c>
      <c r="AJ163" s="296">
        <f t="shared" si="2"/>
        <v>1.8356999999999999</v>
      </c>
    </row>
    <row r="164" spans="1:36" x14ac:dyDescent="0.2">
      <c r="A164" s="85" t="s">
        <v>1099</v>
      </c>
      <c r="B164" s="75" t="s">
        <v>671</v>
      </c>
      <c r="C164" s="76">
        <f>+'Combined Rate'!E192</f>
        <v>4.8500000000000001E-2</v>
      </c>
      <c r="D164" s="300">
        <v>1.7500000000000002E-2</v>
      </c>
      <c r="E164" s="78">
        <f>+'Combined Rate'!G192</f>
        <v>0.01</v>
      </c>
      <c r="F164" s="78">
        <f>+'Combined Rate'!H192</f>
        <v>2.5000000000000001E-3</v>
      </c>
      <c r="G164" s="78">
        <f>+'Combined Rate'!I192</f>
        <v>3.0000000000000001E-3</v>
      </c>
      <c r="H164" s="78">
        <f>+'Combined Rate'!J192</f>
        <v>2.5000000000000001E-3</v>
      </c>
      <c r="I164" s="78">
        <f>+'Combined Rate'!K192</f>
        <v>0</v>
      </c>
      <c r="J164" s="78">
        <f>+'Combined Rate'!L192</f>
        <v>2.5000000000000001E-3</v>
      </c>
      <c r="K164" s="78">
        <f>+'Combined Rate'!M192</f>
        <v>0</v>
      </c>
      <c r="L164" s="78">
        <f>+'Combined Rate'!N192</f>
        <v>0</v>
      </c>
      <c r="M164" s="78">
        <f>+'Combined Rate'!O192</f>
        <v>2.5000000000000001E-3</v>
      </c>
      <c r="N164" s="78">
        <f>+'Combined Rate'!P192</f>
        <v>0</v>
      </c>
      <c r="O164" s="78">
        <f>+'Combined Rate'!Q192</f>
        <v>0</v>
      </c>
      <c r="P164" s="78">
        <f>+'Combined Rate'!R192</f>
        <v>0</v>
      </c>
      <c r="Q164" s="78">
        <f>+'Combined Rate'!S192</f>
        <v>1E-3</v>
      </c>
      <c r="R164" s="78">
        <f>+'Combined Rate'!T192</f>
        <v>0</v>
      </c>
      <c r="S164" s="78">
        <f>+'Combined Rate'!U192</f>
        <v>0</v>
      </c>
      <c r="T164" s="78">
        <f>+'Combined Rate'!V192</f>
        <v>0</v>
      </c>
      <c r="U164" s="78">
        <f>+'Combined Rate'!W192</f>
        <v>0</v>
      </c>
      <c r="V164" s="160">
        <f>+'Other Taxes'!D192</f>
        <v>4.2500000000000003E-2</v>
      </c>
      <c r="W164" s="161">
        <f>+'Other Taxes'!E192</f>
        <v>3.2000000000000002E-3</v>
      </c>
      <c r="X164" s="148">
        <f>+'Other Taxes'!F192</f>
        <v>0</v>
      </c>
      <c r="Y164" s="148">
        <f>+'Other Taxes'!G192</f>
        <v>0</v>
      </c>
      <c r="Z164" s="78">
        <f>+'Other Taxes'!H192</f>
        <v>5.0000000000000001E-3</v>
      </c>
      <c r="AA164" s="162">
        <f>+'Other Taxes'!J192</f>
        <v>2.5000000000000001E-2</v>
      </c>
      <c r="AB164" s="147">
        <f>+'Other Taxes'!K192</f>
        <v>0.03</v>
      </c>
      <c r="AC164" s="148">
        <f>+'Other Taxes'!L192</f>
        <v>0.04</v>
      </c>
      <c r="AD164" s="152">
        <f>+'Other Taxes'!N192</f>
        <v>0.01</v>
      </c>
      <c r="AE164" s="153">
        <f>+'Other Taxes'!O192</f>
        <v>0.71</v>
      </c>
      <c r="AF164" s="154">
        <f>+'Other Taxes'!P192</f>
        <v>0.25</v>
      </c>
      <c r="AG164" s="155">
        <f>+'Other Taxes'!Q192</f>
        <v>0.52</v>
      </c>
      <c r="AH164" s="148">
        <f>+'Other Taxes'!S192</f>
        <v>0</v>
      </c>
      <c r="AI164" s="157">
        <f>+'Other Taxes'!T192</f>
        <v>0</v>
      </c>
      <c r="AJ164" s="296">
        <f t="shared" si="2"/>
        <v>1.7257</v>
      </c>
    </row>
    <row r="165" spans="1:36" x14ac:dyDescent="0.2">
      <c r="A165" s="73" t="s">
        <v>1156</v>
      </c>
      <c r="B165" s="75" t="s">
        <v>1151</v>
      </c>
      <c r="C165" s="76">
        <f>+'Combined Rate'!E193</f>
        <v>4.8500000000000001E-2</v>
      </c>
      <c r="D165" s="300">
        <v>1.7500000000000002E-2</v>
      </c>
      <c r="E165" s="78">
        <f>+'Combined Rate'!G193</f>
        <v>0.01</v>
      </c>
      <c r="F165" s="78">
        <f>+'Combined Rate'!H193</f>
        <v>2.5000000000000001E-3</v>
      </c>
      <c r="G165" s="78">
        <f>+'Combined Rate'!I193</f>
        <v>3.0000000000000001E-3</v>
      </c>
      <c r="H165" s="78">
        <f>+'Combined Rate'!J193</f>
        <v>2.5000000000000001E-3</v>
      </c>
      <c r="I165" s="78">
        <f>+'Combined Rate'!K193</f>
        <v>0</v>
      </c>
      <c r="J165" s="78">
        <f>+'Combined Rate'!L193</f>
        <v>2.5000000000000001E-3</v>
      </c>
      <c r="K165" s="78">
        <f>+'Combined Rate'!M193</f>
        <v>0</v>
      </c>
      <c r="L165" s="78">
        <f>+'Combined Rate'!N193</f>
        <v>0</v>
      </c>
      <c r="M165" s="78">
        <f>+'Combined Rate'!O193</f>
        <v>2.5000000000000001E-3</v>
      </c>
      <c r="N165" s="78">
        <f>+'Combined Rate'!P193</f>
        <v>0</v>
      </c>
      <c r="O165" s="78">
        <f>+'Combined Rate'!Q193</f>
        <v>0</v>
      </c>
      <c r="P165" s="78">
        <f>+'Combined Rate'!R193</f>
        <v>0</v>
      </c>
      <c r="Q165" s="78">
        <f>+'Combined Rate'!S193</f>
        <v>1E-3</v>
      </c>
      <c r="R165" s="78">
        <f>+'Combined Rate'!T193</f>
        <v>0</v>
      </c>
      <c r="S165" s="78">
        <f>+'Combined Rate'!U193</f>
        <v>0</v>
      </c>
      <c r="T165" s="78">
        <f>+'Combined Rate'!V193</f>
        <v>0</v>
      </c>
      <c r="U165" s="78">
        <f>+'Combined Rate'!W193</f>
        <v>0</v>
      </c>
      <c r="V165" s="160">
        <f>+'Other Taxes'!D193</f>
        <v>4.2500000000000003E-2</v>
      </c>
      <c r="W165" s="161">
        <f>+'Other Taxes'!E193</f>
        <v>3.2000000000000002E-3</v>
      </c>
      <c r="X165" s="148">
        <f>+'Other Taxes'!F193</f>
        <v>0</v>
      </c>
      <c r="Y165" s="148">
        <f>+'Other Taxes'!G193</f>
        <v>0</v>
      </c>
      <c r="Z165" s="78">
        <f>+'Other Taxes'!H193</f>
        <v>5.0000000000000001E-3</v>
      </c>
      <c r="AA165" s="162">
        <f>+'Other Taxes'!J193</f>
        <v>2.5000000000000001E-2</v>
      </c>
      <c r="AB165" s="147">
        <f>+'Other Taxes'!K193</f>
        <v>0.03</v>
      </c>
      <c r="AC165" s="148">
        <f>+'Other Taxes'!L193</f>
        <v>0.04</v>
      </c>
      <c r="AD165" s="152">
        <f>+'Other Taxes'!N193</f>
        <v>0.01</v>
      </c>
      <c r="AE165" s="153">
        <f>+'Other Taxes'!O193</f>
        <v>0.71</v>
      </c>
      <c r="AF165" s="154">
        <f>+'Other Taxes'!P193</f>
        <v>0.25</v>
      </c>
      <c r="AG165" s="155">
        <f>+'Other Taxes'!Q193</f>
        <v>0.52</v>
      </c>
      <c r="AH165" s="148">
        <f>+'Other Taxes'!S193</f>
        <v>0</v>
      </c>
      <c r="AI165" s="157">
        <f>+'Other Taxes'!T193</f>
        <v>0</v>
      </c>
      <c r="AJ165" s="296">
        <f t="shared" si="2"/>
        <v>1.7257</v>
      </c>
    </row>
    <row r="166" spans="1:36" x14ac:dyDescent="0.2">
      <c r="A166" s="73" t="s">
        <v>1157</v>
      </c>
      <c r="B166" s="75" t="s">
        <v>1152</v>
      </c>
      <c r="C166" s="76">
        <f>+'Combined Rate'!E194</f>
        <v>4.8500000000000001E-2</v>
      </c>
      <c r="D166" s="300">
        <v>1.7500000000000002E-2</v>
      </c>
      <c r="E166" s="78">
        <f>+'Combined Rate'!G194</f>
        <v>0.01</v>
      </c>
      <c r="F166" s="78">
        <f>+'Combined Rate'!H194</f>
        <v>2.5000000000000001E-3</v>
      </c>
      <c r="G166" s="78">
        <f>+'Combined Rate'!I194</f>
        <v>3.0000000000000001E-3</v>
      </c>
      <c r="H166" s="78">
        <f>+'Combined Rate'!J194</f>
        <v>2.5000000000000001E-3</v>
      </c>
      <c r="I166" s="78">
        <f>+'Combined Rate'!K194</f>
        <v>0</v>
      </c>
      <c r="J166" s="78">
        <f>+'Combined Rate'!L194</f>
        <v>2.5000000000000001E-3</v>
      </c>
      <c r="K166" s="78">
        <f>+'Combined Rate'!M194</f>
        <v>0</v>
      </c>
      <c r="L166" s="78">
        <f>+'Combined Rate'!N194</f>
        <v>0</v>
      </c>
      <c r="M166" s="78">
        <f>+'Combined Rate'!O194</f>
        <v>2.5000000000000001E-3</v>
      </c>
      <c r="N166" s="78">
        <f>+'Combined Rate'!P194</f>
        <v>0</v>
      </c>
      <c r="O166" s="78">
        <f>+'Combined Rate'!Q194</f>
        <v>0</v>
      </c>
      <c r="P166" s="78">
        <f>+'Combined Rate'!R194</f>
        <v>0</v>
      </c>
      <c r="Q166" s="78">
        <f>+'Combined Rate'!S194</f>
        <v>1E-3</v>
      </c>
      <c r="R166" s="78">
        <f>+'Combined Rate'!T194</f>
        <v>0</v>
      </c>
      <c r="S166" s="78">
        <f>+'Combined Rate'!U194</f>
        <v>0</v>
      </c>
      <c r="T166" s="78">
        <f>+'Combined Rate'!V194</f>
        <v>0</v>
      </c>
      <c r="U166" s="78">
        <f>+'Combined Rate'!W194</f>
        <v>0</v>
      </c>
      <c r="V166" s="160">
        <f>+'Other Taxes'!D194</f>
        <v>4.2500000000000003E-2</v>
      </c>
      <c r="W166" s="161">
        <f>+'Other Taxes'!E194</f>
        <v>3.2000000000000002E-3</v>
      </c>
      <c r="X166" s="148">
        <f>+'Other Taxes'!F194</f>
        <v>0</v>
      </c>
      <c r="Y166" s="148">
        <f>+'Other Taxes'!G194</f>
        <v>0</v>
      </c>
      <c r="Z166" s="78">
        <f>+'Other Taxes'!H194</f>
        <v>5.0000000000000001E-3</v>
      </c>
      <c r="AA166" s="162">
        <f>+'Other Taxes'!J194</f>
        <v>2.5000000000000001E-2</v>
      </c>
      <c r="AB166" s="147">
        <f>+'Other Taxes'!K194</f>
        <v>0.03</v>
      </c>
      <c r="AC166" s="148">
        <f>+'Other Taxes'!L194</f>
        <v>0.04</v>
      </c>
      <c r="AD166" s="152">
        <f>+'Other Taxes'!N194</f>
        <v>0.01</v>
      </c>
      <c r="AE166" s="153">
        <f>+'Other Taxes'!O194</f>
        <v>0.71</v>
      </c>
      <c r="AF166" s="154">
        <f>+'Other Taxes'!P194</f>
        <v>0.25</v>
      </c>
      <c r="AG166" s="155">
        <f>+'Other Taxes'!Q194</f>
        <v>0.52</v>
      </c>
      <c r="AH166" s="148">
        <f>+'Other Taxes'!S194</f>
        <v>0</v>
      </c>
      <c r="AI166" s="157">
        <f>+'Other Taxes'!T194</f>
        <v>0</v>
      </c>
      <c r="AJ166" s="296">
        <f t="shared" si="2"/>
        <v>1.7257</v>
      </c>
    </row>
    <row r="167" spans="1:36" x14ac:dyDescent="0.2">
      <c r="A167" s="73" t="s">
        <v>1158</v>
      </c>
      <c r="B167" s="75" t="s">
        <v>1153</v>
      </c>
      <c r="C167" s="76">
        <f>+'Combined Rate'!E195</f>
        <v>4.8500000000000001E-2</v>
      </c>
      <c r="D167" s="300">
        <v>1.7500000000000002E-2</v>
      </c>
      <c r="E167" s="78">
        <f>+'Combined Rate'!G195</f>
        <v>0.01</v>
      </c>
      <c r="F167" s="78">
        <f>+'Combined Rate'!H195</f>
        <v>2.5000000000000001E-3</v>
      </c>
      <c r="G167" s="78">
        <f>+'Combined Rate'!I195</f>
        <v>3.0000000000000001E-3</v>
      </c>
      <c r="H167" s="78">
        <f>+'Combined Rate'!J195</f>
        <v>2.5000000000000001E-3</v>
      </c>
      <c r="I167" s="78">
        <f>+'Combined Rate'!K195</f>
        <v>0</v>
      </c>
      <c r="J167" s="78">
        <f>+'Combined Rate'!L195</f>
        <v>2.5000000000000001E-3</v>
      </c>
      <c r="K167" s="78">
        <f>+'Combined Rate'!M195</f>
        <v>0</v>
      </c>
      <c r="L167" s="78">
        <f>+'Combined Rate'!N195</f>
        <v>0</v>
      </c>
      <c r="M167" s="78">
        <f>+'Combined Rate'!O195</f>
        <v>2.5000000000000001E-3</v>
      </c>
      <c r="N167" s="78">
        <f>+'Combined Rate'!P195</f>
        <v>0</v>
      </c>
      <c r="O167" s="78">
        <f>+'Combined Rate'!Q195</f>
        <v>0</v>
      </c>
      <c r="P167" s="78">
        <f>+'Combined Rate'!R195</f>
        <v>0</v>
      </c>
      <c r="Q167" s="78">
        <f>+'Combined Rate'!S195</f>
        <v>1E-3</v>
      </c>
      <c r="R167" s="78">
        <f>+'Combined Rate'!T195</f>
        <v>0</v>
      </c>
      <c r="S167" s="78">
        <f>+'Combined Rate'!U195</f>
        <v>0</v>
      </c>
      <c r="T167" s="78">
        <f>+'Combined Rate'!V195</f>
        <v>0</v>
      </c>
      <c r="U167" s="78">
        <f>+'Combined Rate'!W195</f>
        <v>0</v>
      </c>
      <c r="V167" s="160">
        <f>+'Other Taxes'!D195</f>
        <v>4.2500000000000003E-2</v>
      </c>
      <c r="W167" s="161">
        <f>+'Other Taxes'!E195</f>
        <v>3.2000000000000002E-3</v>
      </c>
      <c r="X167" s="148">
        <f>+'Other Taxes'!F195</f>
        <v>0</v>
      </c>
      <c r="Y167" s="148">
        <f>+'Other Taxes'!G195</f>
        <v>0</v>
      </c>
      <c r="Z167" s="78">
        <f>+'Other Taxes'!H195</f>
        <v>5.0000000000000001E-3</v>
      </c>
      <c r="AA167" s="162">
        <f>+'Other Taxes'!J195</f>
        <v>2.5000000000000001E-2</v>
      </c>
      <c r="AB167" s="147">
        <f>+'Other Taxes'!K195</f>
        <v>0.03</v>
      </c>
      <c r="AC167" s="148">
        <f>+'Other Taxes'!L195</f>
        <v>0.04</v>
      </c>
      <c r="AD167" s="152">
        <f>+'Other Taxes'!N195</f>
        <v>0.01</v>
      </c>
      <c r="AE167" s="153">
        <f>+'Other Taxes'!O195</f>
        <v>0.71</v>
      </c>
      <c r="AF167" s="154">
        <f>+'Other Taxes'!P195</f>
        <v>0.25</v>
      </c>
      <c r="AG167" s="155">
        <f>+'Other Taxes'!Q195</f>
        <v>0.52</v>
      </c>
      <c r="AH167" s="148">
        <f>+'Other Taxes'!S195</f>
        <v>0</v>
      </c>
      <c r="AI167" s="157">
        <f>+'Other Taxes'!T195</f>
        <v>0</v>
      </c>
      <c r="AJ167" s="296">
        <f t="shared" si="2"/>
        <v>1.7257</v>
      </c>
    </row>
    <row r="168" spans="1:36" x14ac:dyDescent="0.2">
      <c r="A168" s="73" t="s">
        <v>1159</v>
      </c>
      <c r="B168" s="75" t="s">
        <v>1154</v>
      </c>
      <c r="C168" s="76">
        <f>+'Combined Rate'!E196</f>
        <v>4.8500000000000001E-2</v>
      </c>
      <c r="D168" s="300">
        <v>1.7500000000000002E-2</v>
      </c>
      <c r="E168" s="78">
        <f>+'Combined Rate'!G196</f>
        <v>0.01</v>
      </c>
      <c r="F168" s="78">
        <f>+'Combined Rate'!H196</f>
        <v>2.5000000000000001E-3</v>
      </c>
      <c r="G168" s="78">
        <f>+'Combined Rate'!I196</f>
        <v>3.0000000000000001E-3</v>
      </c>
      <c r="H168" s="78">
        <f>+'Combined Rate'!J196</f>
        <v>2.5000000000000001E-3</v>
      </c>
      <c r="I168" s="78">
        <f>+'Combined Rate'!K196</f>
        <v>0</v>
      </c>
      <c r="J168" s="78">
        <f>+'Combined Rate'!L196</f>
        <v>2.5000000000000001E-3</v>
      </c>
      <c r="K168" s="78">
        <f>+'Combined Rate'!M196</f>
        <v>0</v>
      </c>
      <c r="L168" s="78">
        <f>+'Combined Rate'!N196</f>
        <v>0</v>
      </c>
      <c r="M168" s="78">
        <f>+'Combined Rate'!O196</f>
        <v>2.5000000000000001E-3</v>
      </c>
      <c r="N168" s="78">
        <f>+'Combined Rate'!P196</f>
        <v>0</v>
      </c>
      <c r="O168" s="78">
        <f>+'Combined Rate'!Q196</f>
        <v>0</v>
      </c>
      <c r="P168" s="78">
        <f>+'Combined Rate'!R196</f>
        <v>0</v>
      </c>
      <c r="Q168" s="78">
        <f>+'Combined Rate'!S196</f>
        <v>1E-3</v>
      </c>
      <c r="R168" s="78">
        <f>+'Combined Rate'!T196</f>
        <v>0</v>
      </c>
      <c r="S168" s="78">
        <f>+'Combined Rate'!U196</f>
        <v>0</v>
      </c>
      <c r="T168" s="78">
        <f>+'Combined Rate'!V196</f>
        <v>0</v>
      </c>
      <c r="U168" s="78">
        <f>+'Combined Rate'!W196</f>
        <v>0</v>
      </c>
      <c r="V168" s="160">
        <f>+'Other Taxes'!D196</f>
        <v>4.2500000000000003E-2</v>
      </c>
      <c r="W168" s="161">
        <f>+'Other Taxes'!E196</f>
        <v>3.2000000000000002E-3</v>
      </c>
      <c r="X168" s="148">
        <f>+'Other Taxes'!F196</f>
        <v>0</v>
      </c>
      <c r="Y168" s="148">
        <f>+'Other Taxes'!G196</f>
        <v>0</v>
      </c>
      <c r="Z168" s="78">
        <f>+'Other Taxes'!H196</f>
        <v>5.0000000000000001E-3</v>
      </c>
      <c r="AA168" s="162">
        <f>+'Other Taxes'!J196</f>
        <v>2.5000000000000001E-2</v>
      </c>
      <c r="AB168" s="147">
        <f>+'Other Taxes'!K196</f>
        <v>0.03</v>
      </c>
      <c r="AC168" s="148">
        <f>+'Other Taxes'!L196</f>
        <v>0.04</v>
      </c>
      <c r="AD168" s="152">
        <f>+'Other Taxes'!N196</f>
        <v>0.01</v>
      </c>
      <c r="AE168" s="153">
        <f>+'Other Taxes'!O196</f>
        <v>0.71</v>
      </c>
      <c r="AF168" s="154">
        <f>+'Other Taxes'!P196</f>
        <v>0.25</v>
      </c>
      <c r="AG168" s="155">
        <f>+'Other Taxes'!Q196</f>
        <v>0.52</v>
      </c>
      <c r="AH168" s="148">
        <f>+'Other Taxes'!S196</f>
        <v>0</v>
      </c>
      <c r="AI168" s="157">
        <f>+'Other Taxes'!T196</f>
        <v>0</v>
      </c>
      <c r="AJ168" s="296">
        <f t="shared" si="2"/>
        <v>1.7257</v>
      </c>
    </row>
    <row r="169" spans="1:36" x14ac:dyDescent="0.2">
      <c r="A169" s="73" t="s">
        <v>1160</v>
      </c>
      <c r="B169" s="75" t="s">
        <v>1155</v>
      </c>
      <c r="C169" s="76">
        <f>+'Combined Rate'!E197</f>
        <v>4.8500000000000001E-2</v>
      </c>
      <c r="D169" s="300">
        <v>1.7500000000000002E-2</v>
      </c>
      <c r="E169" s="78">
        <f>+'Combined Rate'!G197</f>
        <v>0.01</v>
      </c>
      <c r="F169" s="78">
        <f>+'Combined Rate'!H197</f>
        <v>2.5000000000000001E-3</v>
      </c>
      <c r="G169" s="78">
        <f>+'Combined Rate'!I197</f>
        <v>3.0000000000000001E-3</v>
      </c>
      <c r="H169" s="78">
        <f>+'Combined Rate'!J197</f>
        <v>2.5000000000000001E-3</v>
      </c>
      <c r="I169" s="78">
        <f>+'Combined Rate'!K197</f>
        <v>0</v>
      </c>
      <c r="J169" s="78">
        <f>+'Combined Rate'!L197</f>
        <v>2.5000000000000001E-3</v>
      </c>
      <c r="K169" s="78">
        <f>+'Combined Rate'!M197</f>
        <v>0</v>
      </c>
      <c r="L169" s="78">
        <f>+'Combined Rate'!N197</f>
        <v>0</v>
      </c>
      <c r="M169" s="78">
        <f>+'Combined Rate'!O197</f>
        <v>2.5000000000000001E-3</v>
      </c>
      <c r="N169" s="78">
        <f>+'Combined Rate'!P197</f>
        <v>0</v>
      </c>
      <c r="O169" s="78">
        <f>+'Combined Rate'!Q197</f>
        <v>0</v>
      </c>
      <c r="P169" s="78">
        <f>+'Combined Rate'!R197</f>
        <v>0</v>
      </c>
      <c r="Q169" s="78">
        <f>+'Combined Rate'!S197</f>
        <v>1E-3</v>
      </c>
      <c r="R169" s="78">
        <f>+'Combined Rate'!T197</f>
        <v>0</v>
      </c>
      <c r="S169" s="78">
        <f>+'Combined Rate'!U197</f>
        <v>0</v>
      </c>
      <c r="T169" s="78">
        <f>+'Combined Rate'!V197</f>
        <v>0</v>
      </c>
      <c r="U169" s="78">
        <f>+'Combined Rate'!W197</f>
        <v>0</v>
      </c>
      <c r="V169" s="160">
        <f>+'Other Taxes'!D197</f>
        <v>4.2500000000000003E-2</v>
      </c>
      <c r="W169" s="161">
        <f>+'Other Taxes'!E197</f>
        <v>3.2000000000000002E-3</v>
      </c>
      <c r="X169" s="148">
        <f>+'Other Taxes'!F197</f>
        <v>0</v>
      </c>
      <c r="Y169" s="148">
        <f>+'Other Taxes'!G197</f>
        <v>0</v>
      </c>
      <c r="Z169" s="78">
        <f>+'Other Taxes'!H197</f>
        <v>5.0000000000000001E-3</v>
      </c>
      <c r="AA169" s="162">
        <f>+'Other Taxes'!J197</f>
        <v>2.5000000000000001E-2</v>
      </c>
      <c r="AB169" s="147">
        <f>+'Other Taxes'!K197</f>
        <v>0.03</v>
      </c>
      <c r="AC169" s="148">
        <f>+'Other Taxes'!L197</f>
        <v>0.04</v>
      </c>
      <c r="AD169" s="152">
        <f>+'Other Taxes'!N197</f>
        <v>0.01</v>
      </c>
      <c r="AE169" s="153">
        <f>+'Other Taxes'!O197</f>
        <v>0.71</v>
      </c>
      <c r="AF169" s="154">
        <f>+'Other Taxes'!P197</f>
        <v>0.25</v>
      </c>
      <c r="AG169" s="155">
        <f>+'Other Taxes'!Q197</f>
        <v>0.52</v>
      </c>
      <c r="AH169" s="148">
        <f>+'Other Taxes'!S197</f>
        <v>0</v>
      </c>
      <c r="AI169" s="157">
        <f>+'Other Taxes'!T197</f>
        <v>0</v>
      </c>
      <c r="AJ169" s="296">
        <f t="shared" si="2"/>
        <v>1.7257</v>
      </c>
    </row>
    <row r="170" spans="1:36" x14ac:dyDescent="0.2">
      <c r="A170" s="73" t="s">
        <v>344</v>
      </c>
      <c r="B170" s="75" t="s">
        <v>345</v>
      </c>
      <c r="C170" s="76">
        <f>+'Combined Rate'!E199</f>
        <v>4.8500000000000001E-2</v>
      </c>
      <c r="D170" s="300">
        <v>1.7500000000000002E-2</v>
      </c>
      <c r="E170" s="78">
        <f>+'Combined Rate'!G199</f>
        <v>0.01</v>
      </c>
      <c r="F170" s="78">
        <f>+'Combined Rate'!H199</f>
        <v>2.5000000000000001E-3</v>
      </c>
      <c r="G170" s="78">
        <f>+'Combined Rate'!I199</f>
        <v>0</v>
      </c>
      <c r="H170" s="78">
        <f>+'Combined Rate'!J199</f>
        <v>0</v>
      </c>
      <c r="I170" s="78">
        <f>+'Combined Rate'!K199</f>
        <v>0</v>
      </c>
      <c r="J170" s="78">
        <f>+'Combined Rate'!L199</f>
        <v>0</v>
      </c>
      <c r="K170" s="78">
        <f>+'Combined Rate'!M199</f>
        <v>0</v>
      </c>
      <c r="L170" s="78">
        <f>+'Combined Rate'!N199</f>
        <v>0</v>
      </c>
      <c r="M170" s="78">
        <f>+'Combined Rate'!O199</f>
        <v>2.5000000000000001E-3</v>
      </c>
      <c r="N170" s="78">
        <f>+'Combined Rate'!P199</f>
        <v>0</v>
      </c>
      <c r="O170" s="78">
        <f>+'Combined Rate'!Q199</f>
        <v>0</v>
      </c>
      <c r="P170" s="78">
        <f>+'Combined Rate'!R199</f>
        <v>0</v>
      </c>
      <c r="Q170" s="78">
        <f>+'Combined Rate'!S199</f>
        <v>0</v>
      </c>
      <c r="R170" s="78">
        <f>+'Combined Rate'!T199</f>
        <v>0</v>
      </c>
      <c r="S170" s="78">
        <f>+'Combined Rate'!U199</f>
        <v>0</v>
      </c>
      <c r="T170" s="78">
        <f>+'Combined Rate'!V199</f>
        <v>0</v>
      </c>
      <c r="U170" s="78">
        <f>+'Combined Rate'!W199</f>
        <v>0</v>
      </c>
      <c r="V170" s="146">
        <f>+'Other Taxes'!D199</f>
        <v>4.2500000000000003E-2</v>
      </c>
      <c r="W170" s="147">
        <f>+'Other Taxes'!E199</f>
        <v>3.2000000000000002E-3</v>
      </c>
      <c r="X170" s="148">
        <f>+'Other Taxes'!F199</f>
        <v>0</v>
      </c>
      <c r="Y170" s="148">
        <f>+'Other Taxes'!G199</f>
        <v>0</v>
      </c>
      <c r="Z170" s="78">
        <f>+'Other Taxes'!H199</f>
        <v>0</v>
      </c>
      <c r="AA170" s="149">
        <f>+'Other Taxes'!J199</f>
        <v>2.5000000000000001E-2</v>
      </c>
      <c r="AB170" s="147">
        <f>+'Other Taxes'!K199</f>
        <v>0</v>
      </c>
      <c r="AC170" s="148">
        <f>+'Other Taxes'!L199</f>
        <v>0</v>
      </c>
      <c r="AD170" s="152">
        <f>+'Other Taxes'!N199</f>
        <v>0.01</v>
      </c>
      <c r="AE170" s="153">
        <f>+'Other Taxes'!O199</f>
        <v>0.71</v>
      </c>
      <c r="AF170" s="154">
        <f>+'Other Taxes'!P199</f>
        <v>0.25</v>
      </c>
      <c r="AG170" s="155">
        <f>+'Other Taxes'!Q199</f>
        <v>0.52</v>
      </c>
      <c r="AH170" s="148">
        <f>+'Other Taxes'!S199</f>
        <v>0</v>
      </c>
      <c r="AI170" s="157">
        <f>+'Other Taxes'!T199</f>
        <v>0</v>
      </c>
      <c r="AJ170" s="296">
        <f t="shared" si="2"/>
        <v>1.6416999999999999</v>
      </c>
    </row>
    <row r="171" spans="1:36" x14ac:dyDescent="0.2">
      <c r="A171" s="73" t="s">
        <v>346</v>
      </c>
      <c r="B171" s="75" t="s">
        <v>347</v>
      </c>
      <c r="C171" s="76">
        <f>+'Combined Rate'!E200</f>
        <v>4.8500000000000001E-2</v>
      </c>
      <c r="D171" s="300">
        <v>1.7500000000000002E-2</v>
      </c>
      <c r="E171" s="78">
        <f>+'Combined Rate'!G200</f>
        <v>0.01</v>
      </c>
      <c r="F171" s="78">
        <f>+'Combined Rate'!H200</f>
        <v>2.5000000000000001E-3</v>
      </c>
      <c r="G171" s="78">
        <f>+'Combined Rate'!I200</f>
        <v>0</v>
      </c>
      <c r="H171" s="78">
        <f>+'Combined Rate'!J200</f>
        <v>0</v>
      </c>
      <c r="I171" s="78">
        <f>+'Combined Rate'!K200</f>
        <v>0</v>
      </c>
      <c r="J171" s="78">
        <f>+'Combined Rate'!L200</f>
        <v>0</v>
      </c>
      <c r="K171" s="78">
        <f>+'Combined Rate'!M200</f>
        <v>3.0000000000000001E-3</v>
      </c>
      <c r="L171" s="78">
        <f>+'Combined Rate'!N200</f>
        <v>0</v>
      </c>
      <c r="M171" s="78">
        <f>+'Combined Rate'!O200</f>
        <v>2.5000000000000001E-3</v>
      </c>
      <c r="N171" s="78">
        <f>+'Combined Rate'!P200</f>
        <v>0</v>
      </c>
      <c r="O171" s="78">
        <f>+'Combined Rate'!Q200</f>
        <v>0</v>
      </c>
      <c r="P171" s="78">
        <f>+'Combined Rate'!R200</f>
        <v>0</v>
      </c>
      <c r="Q171" s="78">
        <f>+'Combined Rate'!S200</f>
        <v>1E-3</v>
      </c>
      <c r="R171" s="78">
        <f>+'Combined Rate'!T200</f>
        <v>0</v>
      </c>
      <c r="S171" s="78">
        <f>+'Combined Rate'!U200</f>
        <v>0</v>
      </c>
      <c r="T171" s="78">
        <f>+'Combined Rate'!V200</f>
        <v>0</v>
      </c>
      <c r="U171" s="78">
        <f>+'Combined Rate'!W200</f>
        <v>0</v>
      </c>
      <c r="V171" s="146">
        <f>+'Other Taxes'!D200</f>
        <v>4.2500000000000003E-2</v>
      </c>
      <c r="W171" s="147">
        <f>+'Other Taxes'!E200</f>
        <v>3.2000000000000002E-3</v>
      </c>
      <c r="X171" s="148">
        <f>+'Other Taxes'!F200</f>
        <v>0.01</v>
      </c>
      <c r="Y171" s="148">
        <f>+'Other Taxes'!G200</f>
        <v>0</v>
      </c>
      <c r="Z171" s="78">
        <f>+'Other Taxes'!H200</f>
        <v>0</v>
      </c>
      <c r="AA171" s="149">
        <f>+'Other Taxes'!J200</f>
        <v>2.5000000000000001E-2</v>
      </c>
      <c r="AB171" s="147">
        <f>+'Other Taxes'!K200</f>
        <v>0</v>
      </c>
      <c r="AC171" s="148">
        <f>+'Other Taxes'!L200</f>
        <v>0</v>
      </c>
      <c r="AD171" s="152">
        <f>+'Other Taxes'!N200</f>
        <v>0.01</v>
      </c>
      <c r="AE171" s="153">
        <f>+'Other Taxes'!O200</f>
        <v>0.71</v>
      </c>
      <c r="AF171" s="154">
        <f>+'Other Taxes'!P200</f>
        <v>0.25</v>
      </c>
      <c r="AG171" s="155">
        <f>+'Other Taxes'!Q200</f>
        <v>0.52</v>
      </c>
      <c r="AH171" s="148">
        <f>+'Other Taxes'!S200</f>
        <v>0</v>
      </c>
      <c r="AI171" s="157">
        <f>+'Other Taxes'!T200</f>
        <v>0</v>
      </c>
      <c r="AJ171" s="296">
        <f t="shared" si="2"/>
        <v>1.6556999999999999</v>
      </c>
    </row>
    <row r="172" spans="1:36" x14ac:dyDescent="0.2">
      <c r="A172" s="73" t="s">
        <v>1195</v>
      </c>
      <c r="B172" s="75" t="s">
        <v>1196</v>
      </c>
      <c r="C172" s="76">
        <f>+'Combined Rate'!E201</f>
        <v>4.8500000000000001E-2</v>
      </c>
      <c r="D172" s="300">
        <v>1.7500000000000002E-2</v>
      </c>
      <c r="E172" s="78">
        <f>+'Combined Rate'!G201</f>
        <v>0.01</v>
      </c>
      <c r="F172" s="78">
        <f>+'Combined Rate'!H201</f>
        <v>2.5000000000000001E-3</v>
      </c>
      <c r="G172" s="78">
        <f>+'Combined Rate'!I201</f>
        <v>0</v>
      </c>
      <c r="H172" s="78">
        <f>+'Combined Rate'!J201</f>
        <v>0</v>
      </c>
      <c r="I172" s="78">
        <f>+'Combined Rate'!K201</f>
        <v>0</v>
      </c>
      <c r="J172" s="78">
        <f>+'Combined Rate'!L201</f>
        <v>0</v>
      </c>
      <c r="K172" s="78">
        <f>+'Combined Rate'!M201</f>
        <v>0</v>
      </c>
      <c r="L172" s="78">
        <f>+'Combined Rate'!N201</f>
        <v>0</v>
      </c>
      <c r="M172" s="78">
        <f>+'Combined Rate'!O201</f>
        <v>2.5000000000000001E-3</v>
      </c>
      <c r="N172" s="78">
        <f>+'Combined Rate'!P201</f>
        <v>0</v>
      </c>
      <c r="O172" s="78">
        <f>+'Combined Rate'!Q201</f>
        <v>0</v>
      </c>
      <c r="P172" s="78">
        <f>+'Combined Rate'!R201</f>
        <v>0</v>
      </c>
      <c r="Q172" s="78">
        <f>+'Combined Rate'!S201</f>
        <v>0</v>
      </c>
      <c r="R172" s="78">
        <f>+'Combined Rate'!T201</f>
        <v>0</v>
      </c>
      <c r="S172" s="78">
        <f>+'Combined Rate'!U201</f>
        <v>0</v>
      </c>
      <c r="T172" s="78">
        <f>+'Combined Rate'!V201</f>
        <v>1.0999999999999999E-2</v>
      </c>
      <c r="U172" s="78">
        <f>+'Combined Rate'!W201</f>
        <v>0</v>
      </c>
      <c r="V172" s="146">
        <f>+'Other Taxes'!D201</f>
        <v>4.2500000000000003E-2</v>
      </c>
      <c r="W172" s="147">
        <f>+'Other Taxes'!E201</f>
        <v>3.2000000000000002E-3</v>
      </c>
      <c r="X172" s="148">
        <f>+'Other Taxes'!F201</f>
        <v>0.01</v>
      </c>
      <c r="Y172" s="148">
        <f>+'Other Taxes'!G201</f>
        <v>0</v>
      </c>
      <c r="Z172" s="78">
        <f>+'Other Taxes'!H201</f>
        <v>0</v>
      </c>
      <c r="AA172" s="149">
        <f>+'Other Taxes'!J201</f>
        <v>2.5000000000000001E-2</v>
      </c>
      <c r="AB172" s="147">
        <f>+'Other Taxes'!K201</f>
        <v>0</v>
      </c>
      <c r="AC172" s="148">
        <f>+'Other Taxes'!L201</f>
        <v>0</v>
      </c>
      <c r="AD172" s="152">
        <f>+'Other Taxes'!N201</f>
        <v>0.01</v>
      </c>
      <c r="AE172" s="153">
        <f>+'Other Taxes'!O201</f>
        <v>0.71</v>
      </c>
      <c r="AF172" s="154">
        <f>+'Other Taxes'!P201</f>
        <v>0.25</v>
      </c>
      <c r="AG172" s="155">
        <f>+'Other Taxes'!Q201</f>
        <v>0.52</v>
      </c>
      <c r="AH172" s="148">
        <f>+'Other Taxes'!S201</f>
        <v>0</v>
      </c>
      <c r="AI172" s="157">
        <f>+'Other Taxes'!T201</f>
        <v>0.03</v>
      </c>
      <c r="AJ172" s="296">
        <f t="shared" si="2"/>
        <v>1.6927000000000001</v>
      </c>
    </row>
    <row r="173" spans="1:36" x14ac:dyDescent="0.2">
      <c r="A173" s="73" t="s">
        <v>348</v>
      </c>
      <c r="B173" s="75" t="s">
        <v>349</v>
      </c>
      <c r="C173" s="76">
        <f>+'Combined Rate'!E202</f>
        <v>4.8500000000000001E-2</v>
      </c>
      <c r="D173" s="300">
        <v>1.7500000000000002E-2</v>
      </c>
      <c r="E173" s="78">
        <f>+'Combined Rate'!G202</f>
        <v>0.01</v>
      </c>
      <c r="F173" s="78">
        <f>+'Combined Rate'!H202</f>
        <v>2.5000000000000001E-3</v>
      </c>
      <c r="G173" s="78">
        <f>+'Combined Rate'!I202</f>
        <v>0</v>
      </c>
      <c r="H173" s="78">
        <f>+'Combined Rate'!J202</f>
        <v>0</v>
      </c>
      <c r="I173" s="78">
        <f>+'Combined Rate'!K202</f>
        <v>0</v>
      </c>
      <c r="J173" s="78">
        <f>+'Combined Rate'!L202</f>
        <v>0</v>
      </c>
      <c r="K173" s="78">
        <f>+'Combined Rate'!M202</f>
        <v>3.0000000000000001E-3</v>
      </c>
      <c r="L173" s="78">
        <f>+'Combined Rate'!N202</f>
        <v>0</v>
      </c>
      <c r="M173" s="78">
        <f>+'Combined Rate'!O202</f>
        <v>2.5000000000000001E-3</v>
      </c>
      <c r="N173" s="78">
        <f>+'Combined Rate'!P202</f>
        <v>0</v>
      </c>
      <c r="O173" s="78">
        <f>+'Combined Rate'!Q202</f>
        <v>0</v>
      </c>
      <c r="P173" s="78">
        <f>+'Combined Rate'!R202</f>
        <v>0</v>
      </c>
      <c r="Q173" s="78">
        <f>+'Combined Rate'!S202</f>
        <v>1E-3</v>
      </c>
      <c r="R173" s="78">
        <f>+'Combined Rate'!T202</f>
        <v>0</v>
      </c>
      <c r="S173" s="78">
        <f>+'Combined Rate'!U202</f>
        <v>0</v>
      </c>
      <c r="T173" s="78">
        <f>+'Combined Rate'!V202</f>
        <v>0</v>
      </c>
      <c r="U173" s="78">
        <f>+'Combined Rate'!W202</f>
        <v>0</v>
      </c>
      <c r="V173" s="146">
        <f>+'Other Taxes'!D202</f>
        <v>4.2500000000000003E-2</v>
      </c>
      <c r="W173" s="147">
        <f>+'Other Taxes'!E202</f>
        <v>3.2000000000000002E-3</v>
      </c>
      <c r="X173" s="148">
        <f>+'Other Taxes'!F202</f>
        <v>0.01</v>
      </c>
      <c r="Y173" s="148">
        <f>+'Other Taxes'!G202</f>
        <v>0</v>
      </c>
      <c r="Z173" s="78">
        <f>+'Other Taxes'!H202</f>
        <v>0</v>
      </c>
      <c r="AA173" s="149">
        <f>+'Other Taxes'!J202</f>
        <v>2.5000000000000001E-2</v>
      </c>
      <c r="AB173" s="147">
        <f>+'Other Taxes'!K202</f>
        <v>0</v>
      </c>
      <c r="AC173" s="148">
        <f>+'Other Taxes'!L202</f>
        <v>0</v>
      </c>
      <c r="AD173" s="152">
        <f>+'Other Taxes'!N202</f>
        <v>0.01</v>
      </c>
      <c r="AE173" s="153">
        <f>+'Other Taxes'!O202</f>
        <v>0.71</v>
      </c>
      <c r="AF173" s="154">
        <f>+'Other Taxes'!P202</f>
        <v>0.25</v>
      </c>
      <c r="AG173" s="155">
        <f>+'Other Taxes'!Q202</f>
        <v>0.52</v>
      </c>
      <c r="AH173" s="148">
        <f>+'Other Taxes'!S202</f>
        <v>3.5000000000000003E-2</v>
      </c>
      <c r="AI173" s="157">
        <f>+'Other Taxes'!T202</f>
        <v>0.06</v>
      </c>
      <c r="AJ173" s="296">
        <f t="shared" si="2"/>
        <v>1.7506999999999999</v>
      </c>
    </row>
    <row r="174" spans="1:36" x14ac:dyDescent="0.2">
      <c r="A174" s="73" t="s">
        <v>350</v>
      </c>
      <c r="B174" s="75" t="s">
        <v>351</v>
      </c>
      <c r="C174" s="76">
        <f>+'Combined Rate'!E204</f>
        <v>4.8500000000000001E-2</v>
      </c>
      <c r="D174" s="300">
        <v>1.7500000000000002E-2</v>
      </c>
      <c r="E174" s="78">
        <f>+'Combined Rate'!G204</f>
        <v>0.01</v>
      </c>
      <c r="F174" s="78">
        <f>+'Combined Rate'!H204</f>
        <v>2.5000000000000001E-3</v>
      </c>
      <c r="G174" s="78">
        <f>+'Combined Rate'!I204</f>
        <v>0</v>
      </c>
      <c r="H174" s="78">
        <f>+'Combined Rate'!J204</f>
        <v>0</v>
      </c>
      <c r="I174" s="78">
        <f>+'Combined Rate'!K204</f>
        <v>0</v>
      </c>
      <c r="J174" s="78">
        <f>+'Combined Rate'!L204</f>
        <v>0</v>
      </c>
      <c r="K174" s="78">
        <f>+'Combined Rate'!M204</f>
        <v>0</v>
      </c>
      <c r="L174" s="78">
        <f>+'Combined Rate'!N204</f>
        <v>0</v>
      </c>
      <c r="M174" s="78">
        <f>+'Combined Rate'!O204</f>
        <v>2.5000000000000001E-3</v>
      </c>
      <c r="N174" s="78">
        <f>+'Combined Rate'!P204</f>
        <v>0</v>
      </c>
      <c r="O174" s="78">
        <f>+'Combined Rate'!Q204</f>
        <v>0</v>
      </c>
      <c r="P174" s="78">
        <f>+'Combined Rate'!R204</f>
        <v>0</v>
      </c>
      <c r="Q174" s="78">
        <f>+'Combined Rate'!S204</f>
        <v>0</v>
      </c>
      <c r="R174" s="78">
        <f>+'Combined Rate'!T204</f>
        <v>0</v>
      </c>
      <c r="S174" s="78">
        <f>+'Combined Rate'!U204</f>
        <v>0</v>
      </c>
      <c r="T174" s="78">
        <f>+'Combined Rate'!V204</f>
        <v>0</v>
      </c>
      <c r="U174" s="78">
        <f>+'Combined Rate'!W204</f>
        <v>0</v>
      </c>
      <c r="V174" s="160">
        <f>+'Other Taxes'!D204</f>
        <v>4.2500000000000003E-2</v>
      </c>
      <c r="W174" s="161">
        <f>+'Other Taxes'!E204</f>
        <v>3.2000000000000002E-3</v>
      </c>
      <c r="X174" s="148">
        <f>+'Other Taxes'!F204</f>
        <v>0</v>
      </c>
      <c r="Y174" s="148">
        <f>+'Other Taxes'!G204</f>
        <v>0</v>
      </c>
      <c r="Z174" s="78">
        <f>+'Other Taxes'!H204</f>
        <v>0</v>
      </c>
      <c r="AA174" s="162">
        <f>+'Other Taxes'!J204</f>
        <v>2.5000000000000001E-2</v>
      </c>
      <c r="AB174" s="147">
        <f>+'Other Taxes'!K204</f>
        <v>0</v>
      </c>
      <c r="AC174" s="148">
        <f>+'Other Taxes'!L204</f>
        <v>0</v>
      </c>
      <c r="AD174" s="152">
        <f>+'Other Taxes'!N204</f>
        <v>0.01</v>
      </c>
      <c r="AE174" s="153">
        <f>+'Other Taxes'!O204</f>
        <v>0.71</v>
      </c>
      <c r="AF174" s="154">
        <f>+'Other Taxes'!P204</f>
        <v>0.25</v>
      </c>
      <c r="AG174" s="155">
        <f>+'Other Taxes'!Q204</f>
        <v>0.52</v>
      </c>
      <c r="AH174" s="148">
        <f>+'Other Taxes'!S204</f>
        <v>0</v>
      </c>
      <c r="AI174" s="157">
        <f>+'Other Taxes'!T204</f>
        <v>0</v>
      </c>
      <c r="AJ174" s="296">
        <f t="shared" si="2"/>
        <v>1.6416999999999999</v>
      </c>
    </row>
    <row r="175" spans="1:36" x14ac:dyDescent="0.2">
      <c r="A175" s="73" t="s">
        <v>352</v>
      </c>
      <c r="B175" s="75" t="s">
        <v>353</v>
      </c>
      <c r="C175" s="76">
        <f>+'Combined Rate'!E205</f>
        <v>4.8500000000000001E-2</v>
      </c>
      <c r="D175" s="300">
        <v>1.7500000000000002E-2</v>
      </c>
      <c r="E175" s="78">
        <f>+'Combined Rate'!G205</f>
        <v>0.01</v>
      </c>
      <c r="F175" s="78">
        <f>+'Combined Rate'!H205</f>
        <v>2.5000000000000001E-3</v>
      </c>
      <c r="G175" s="78">
        <f>+'Combined Rate'!I205</f>
        <v>0</v>
      </c>
      <c r="H175" s="78">
        <f>+'Combined Rate'!J205</f>
        <v>0</v>
      </c>
      <c r="I175" s="78">
        <f>+'Combined Rate'!K205</f>
        <v>0</v>
      </c>
      <c r="J175" s="78">
        <f>+'Combined Rate'!L205</f>
        <v>0</v>
      </c>
      <c r="K175" s="78">
        <f>+'Combined Rate'!M205</f>
        <v>0</v>
      </c>
      <c r="L175" s="78">
        <f>+'Combined Rate'!N205</f>
        <v>0</v>
      </c>
      <c r="M175" s="78">
        <f>+'Combined Rate'!O205</f>
        <v>2.5000000000000001E-3</v>
      </c>
      <c r="N175" s="78">
        <f>+'Combined Rate'!P205</f>
        <v>0</v>
      </c>
      <c r="O175" s="78">
        <f>+'Combined Rate'!Q205</f>
        <v>0</v>
      </c>
      <c r="P175" s="78">
        <f>+'Combined Rate'!R205</f>
        <v>0</v>
      </c>
      <c r="Q175" s="78">
        <f>+'Combined Rate'!S205</f>
        <v>1E-3</v>
      </c>
      <c r="R175" s="78">
        <f>+'Combined Rate'!T205</f>
        <v>0</v>
      </c>
      <c r="S175" s="78">
        <f>+'Combined Rate'!U205</f>
        <v>0</v>
      </c>
      <c r="T175" s="78">
        <f>+'Combined Rate'!V205</f>
        <v>0</v>
      </c>
      <c r="U175" s="78">
        <f>+'Combined Rate'!W205</f>
        <v>0</v>
      </c>
      <c r="V175" s="160">
        <f>+'Other Taxes'!D205</f>
        <v>4.2500000000000003E-2</v>
      </c>
      <c r="W175" s="161">
        <f>+'Other Taxes'!E205</f>
        <v>3.2000000000000002E-3</v>
      </c>
      <c r="X175" s="148">
        <f>+'Other Taxes'!F205</f>
        <v>0</v>
      </c>
      <c r="Y175" s="148">
        <f>+'Other Taxes'!G205</f>
        <v>0</v>
      </c>
      <c r="Z175" s="78">
        <f>+'Other Taxes'!H205</f>
        <v>0</v>
      </c>
      <c r="AA175" s="162">
        <f>+'Other Taxes'!J205</f>
        <v>2.5000000000000001E-2</v>
      </c>
      <c r="AB175" s="147">
        <f>+'Other Taxes'!K205</f>
        <v>0</v>
      </c>
      <c r="AC175" s="148">
        <f>+'Other Taxes'!L205</f>
        <v>0</v>
      </c>
      <c r="AD175" s="152">
        <f>+'Other Taxes'!N205</f>
        <v>0.01</v>
      </c>
      <c r="AE175" s="153">
        <f>+'Other Taxes'!O205</f>
        <v>0.71</v>
      </c>
      <c r="AF175" s="154">
        <f>+'Other Taxes'!P205</f>
        <v>0.25</v>
      </c>
      <c r="AG175" s="155">
        <f>+'Other Taxes'!Q205</f>
        <v>0.52</v>
      </c>
      <c r="AH175" s="148">
        <f>+'Other Taxes'!S205</f>
        <v>3.5000000000000003E-2</v>
      </c>
      <c r="AI175" s="157">
        <f>+'Other Taxes'!T205</f>
        <v>0.06</v>
      </c>
      <c r="AJ175" s="296">
        <f t="shared" si="2"/>
        <v>1.7377</v>
      </c>
    </row>
    <row r="176" spans="1:36" x14ac:dyDescent="0.2">
      <c r="A176" s="73" t="s">
        <v>354</v>
      </c>
      <c r="B176" s="75" t="s">
        <v>355</v>
      </c>
      <c r="C176" s="76">
        <f>+'Combined Rate'!E206</f>
        <v>4.8500000000000001E-2</v>
      </c>
      <c r="D176" s="300">
        <v>1.7500000000000002E-2</v>
      </c>
      <c r="E176" s="78">
        <f>+'Combined Rate'!G206</f>
        <v>0.01</v>
      </c>
      <c r="F176" s="78">
        <f>+'Combined Rate'!H206</f>
        <v>2.5000000000000001E-3</v>
      </c>
      <c r="G176" s="78">
        <f>+'Combined Rate'!I206</f>
        <v>0</v>
      </c>
      <c r="H176" s="78">
        <f>+'Combined Rate'!J206</f>
        <v>0</v>
      </c>
      <c r="I176" s="78">
        <f>+'Combined Rate'!K206</f>
        <v>0</v>
      </c>
      <c r="J176" s="78">
        <f>+'Combined Rate'!L206</f>
        <v>0</v>
      </c>
      <c r="K176" s="78">
        <f>+'Combined Rate'!M206</f>
        <v>3.0000000000000001E-3</v>
      </c>
      <c r="L176" s="78">
        <f>+'Combined Rate'!N206</f>
        <v>0</v>
      </c>
      <c r="M176" s="78">
        <f>+'Combined Rate'!O206</f>
        <v>2.5000000000000001E-3</v>
      </c>
      <c r="N176" s="78">
        <f>+'Combined Rate'!P206</f>
        <v>0</v>
      </c>
      <c r="O176" s="78">
        <f>+'Combined Rate'!Q206</f>
        <v>0</v>
      </c>
      <c r="P176" s="78">
        <f>+'Combined Rate'!R206</f>
        <v>0</v>
      </c>
      <c r="Q176" s="78">
        <f>+'Combined Rate'!S206</f>
        <v>0</v>
      </c>
      <c r="R176" s="78">
        <f>+'Combined Rate'!T206</f>
        <v>0</v>
      </c>
      <c r="S176" s="78">
        <f>+'Combined Rate'!U206</f>
        <v>0</v>
      </c>
      <c r="T176" s="78">
        <f>+'Combined Rate'!V206</f>
        <v>0</v>
      </c>
      <c r="U176" s="78">
        <f>+'Combined Rate'!W206</f>
        <v>0</v>
      </c>
      <c r="V176" s="160">
        <f>+'Other Taxes'!D206</f>
        <v>4.2500000000000003E-2</v>
      </c>
      <c r="W176" s="161">
        <f>+'Other Taxes'!E206</f>
        <v>3.2000000000000002E-3</v>
      </c>
      <c r="X176" s="148">
        <f>+'Other Taxes'!F206</f>
        <v>0</v>
      </c>
      <c r="Y176" s="148">
        <f>+'Other Taxes'!G206</f>
        <v>0</v>
      </c>
      <c r="Z176" s="78">
        <f>+'Other Taxes'!H206</f>
        <v>0</v>
      </c>
      <c r="AA176" s="162">
        <f>+'Other Taxes'!J206</f>
        <v>2.5000000000000001E-2</v>
      </c>
      <c r="AB176" s="147">
        <f>+'Other Taxes'!K206</f>
        <v>0</v>
      </c>
      <c r="AC176" s="148">
        <f>+'Other Taxes'!L206</f>
        <v>0</v>
      </c>
      <c r="AD176" s="152">
        <f>+'Other Taxes'!N206</f>
        <v>0.01</v>
      </c>
      <c r="AE176" s="153">
        <f>+'Other Taxes'!O206</f>
        <v>0.71</v>
      </c>
      <c r="AF176" s="154">
        <f>+'Other Taxes'!P206</f>
        <v>0.25</v>
      </c>
      <c r="AG176" s="155">
        <f>+'Other Taxes'!Q206</f>
        <v>0.52</v>
      </c>
      <c r="AH176" s="148">
        <f>+'Other Taxes'!S206</f>
        <v>3.5000000000000003E-2</v>
      </c>
      <c r="AI176" s="157">
        <f>+'Other Taxes'!T206</f>
        <v>0.06</v>
      </c>
      <c r="AJ176" s="296">
        <f t="shared" si="2"/>
        <v>1.7397</v>
      </c>
    </row>
    <row r="177" spans="1:36" x14ac:dyDescent="0.2">
      <c r="A177" s="73" t="s">
        <v>356</v>
      </c>
      <c r="B177" s="75" t="s">
        <v>357</v>
      </c>
      <c r="C177" s="76">
        <f>+'Combined Rate'!E207</f>
        <v>4.8500000000000001E-2</v>
      </c>
      <c r="D177" s="300">
        <v>1.7500000000000002E-2</v>
      </c>
      <c r="E177" s="78">
        <f>+'Combined Rate'!G207</f>
        <v>0.01</v>
      </c>
      <c r="F177" s="78">
        <f>+'Combined Rate'!H207</f>
        <v>2.5000000000000001E-3</v>
      </c>
      <c r="G177" s="78">
        <f>+'Combined Rate'!I207</f>
        <v>0</v>
      </c>
      <c r="H177" s="78">
        <f>+'Combined Rate'!J207</f>
        <v>0</v>
      </c>
      <c r="I177" s="78">
        <f>+'Combined Rate'!K207</f>
        <v>0</v>
      </c>
      <c r="J177" s="78">
        <f>+'Combined Rate'!L207</f>
        <v>0</v>
      </c>
      <c r="K177" s="78">
        <f>+'Combined Rate'!M207</f>
        <v>3.0000000000000001E-3</v>
      </c>
      <c r="L177" s="78">
        <f>+'Combined Rate'!N207</f>
        <v>0</v>
      </c>
      <c r="M177" s="78">
        <f>+'Combined Rate'!O207</f>
        <v>2.5000000000000001E-3</v>
      </c>
      <c r="N177" s="78">
        <f>+'Combined Rate'!P207</f>
        <v>0</v>
      </c>
      <c r="O177" s="78">
        <f>+'Combined Rate'!Q207</f>
        <v>0</v>
      </c>
      <c r="P177" s="78">
        <f>+'Combined Rate'!R207</f>
        <v>0</v>
      </c>
      <c r="Q177" s="78">
        <f>+'Combined Rate'!S207</f>
        <v>1E-3</v>
      </c>
      <c r="R177" s="78">
        <f>+'Combined Rate'!T207</f>
        <v>0</v>
      </c>
      <c r="S177" s="78">
        <f>+'Combined Rate'!U207</f>
        <v>0</v>
      </c>
      <c r="T177" s="78">
        <f>+'Combined Rate'!V207</f>
        <v>0</v>
      </c>
      <c r="U177" s="78">
        <f>+'Combined Rate'!W207</f>
        <v>0</v>
      </c>
      <c r="V177" s="160">
        <f>+'Other Taxes'!D207</f>
        <v>4.2500000000000003E-2</v>
      </c>
      <c r="W177" s="161">
        <f>+'Other Taxes'!E207</f>
        <v>3.2000000000000002E-3</v>
      </c>
      <c r="X177" s="148">
        <f>+'Other Taxes'!F207</f>
        <v>0</v>
      </c>
      <c r="Y177" s="148">
        <f>+'Other Taxes'!G207</f>
        <v>0</v>
      </c>
      <c r="Z177" s="78">
        <f>+'Other Taxes'!H207</f>
        <v>0</v>
      </c>
      <c r="AA177" s="162">
        <f>+'Other Taxes'!J207</f>
        <v>2.5000000000000001E-2</v>
      </c>
      <c r="AB177" s="147">
        <f>+'Other Taxes'!K207</f>
        <v>0</v>
      </c>
      <c r="AC177" s="148">
        <f>+'Other Taxes'!L207</f>
        <v>0</v>
      </c>
      <c r="AD177" s="152">
        <f>+'Other Taxes'!N207</f>
        <v>0.01</v>
      </c>
      <c r="AE177" s="153">
        <f>+'Other Taxes'!O207</f>
        <v>0.71</v>
      </c>
      <c r="AF177" s="154">
        <f>+'Other Taxes'!P207</f>
        <v>0.25</v>
      </c>
      <c r="AG177" s="155">
        <f>+'Other Taxes'!Q207</f>
        <v>0.52</v>
      </c>
      <c r="AH177" s="148">
        <f>+'Other Taxes'!S207</f>
        <v>0</v>
      </c>
      <c r="AI177" s="157">
        <f>+'Other Taxes'!T207</f>
        <v>0</v>
      </c>
      <c r="AJ177" s="296">
        <f t="shared" si="2"/>
        <v>1.6456999999999999</v>
      </c>
    </row>
    <row r="178" spans="1:36" x14ac:dyDescent="0.2">
      <c r="A178" s="73" t="s">
        <v>358</v>
      </c>
      <c r="B178" s="75" t="s">
        <v>359</v>
      </c>
      <c r="C178" s="76">
        <f>+'Combined Rate'!E208</f>
        <v>4.8500000000000001E-2</v>
      </c>
      <c r="D178" s="300">
        <v>1.7500000000000002E-2</v>
      </c>
      <c r="E178" s="78">
        <f>+'Combined Rate'!G208</f>
        <v>0.01</v>
      </c>
      <c r="F178" s="78">
        <f>+'Combined Rate'!H208</f>
        <v>2.5000000000000001E-3</v>
      </c>
      <c r="G178" s="78">
        <f>+'Combined Rate'!I208</f>
        <v>0</v>
      </c>
      <c r="H178" s="78">
        <f>+'Combined Rate'!J208</f>
        <v>0</v>
      </c>
      <c r="I178" s="78">
        <f>+'Combined Rate'!K208</f>
        <v>0</v>
      </c>
      <c r="J178" s="78">
        <f>+'Combined Rate'!L208</f>
        <v>0</v>
      </c>
      <c r="K178" s="78">
        <f>+'Combined Rate'!M208</f>
        <v>0</v>
      </c>
      <c r="L178" s="78">
        <f>+'Combined Rate'!N208</f>
        <v>0</v>
      </c>
      <c r="M178" s="78">
        <f>+'Combined Rate'!O208</f>
        <v>2.5000000000000001E-3</v>
      </c>
      <c r="N178" s="78">
        <f>+'Combined Rate'!P208</f>
        <v>0</v>
      </c>
      <c r="O178" s="78">
        <f>+'Combined Rate'!Q208</f>
        <v>0</v>
      </c>
      <c r="P178" s="78">
        <f>+'Combined Rate'!R208</f>
        <v>0</v>
      </c>
      <c r="Q178" s="78">
        <f>+'Combined Rate'!S208</f>
        <v>0</v>
      </c>
      <c r="R178" s="78">
        <f>+'Combined Rate'!T208</f>
        <v>0</v>
      </c>
      <c r="S178" s="78">
        <f>+'Combined Rate'!U208</f>
        <v>0</v>
      </c>
      <c r="T178" s="78">
        <f>+'Combined Rate'!V208</f>
        <v>0</v>
      </c>
      <c r="U178" s="78">
        <f>+'Combined Rate'!W208</f>
        <v>0</v>
      </c>
      <c r="V178" s="160">
        <f>+'Other Taxes'!D208</f>
        <v>4.2500000000000003E-2</v>
      </c>
      <c r="W178" s="161">
        <f>+'Other Taxes'!E208</f>
        <v>3.2000000000000002E-3</v>
      </c>
      <c r="X178" s="148">
        <f>+'Other Taxes'!F208</f>
        <v>0</v>
      </c>
      <c r="Y178" s="148">
        <f>+'Other Taxes'!G208</f>
        <v>0</v>
      </c>
      <c r="Z178" s="78">
        <f>+'Other Taxes'!H208</f>
        <v>0</v>
      </c>
      <c r="AA178" s="162">
        <f>+'Other Taxes'!J208</f>
        <v>2.5000000000000001E-2</v>
      </c>
      <c r="AB178" s="147">
        <f>+'Other Taxes'!K208</f>
        <v>0</v>
      </c>
      <c r="AC178" s="148">
        <f>+'Other Taxes'!L208</f>
        <v>0</v>
      </c>
      <c r="AD178" s="152">
        <f>+'Other Taxes'!N208</f>
        <v>0.01</v>
      </c>
      <c r="AE178" s="153">
        <f>+'Other Taxes'!O208</f>
        <v>0.71</v>
      </c>
      <c r="AF178" s="154">
        <f>+'Other Taxes'!P208</f>
        <v>0.25</v>
      </c>
      <c r="AG178" s="155">
        <f>+'Other Taxes'!Q208</f>
        <v>0.52</v>
      </c>
      <c r="AH178" s="148">
        <f>+'Other Taxes'!S208</f>
        <v>0</v>
      </c>
      <c r="AI178" s="157">
        <f>+'Other Taxes'!T208</f>
        <v>0</v>
      </c>
      <c r="AJ178" s="296">
        <f t="shared" si="2"/>
        <v>1.6416999999999999</v>
      </c>
    </row>
    <row r="179" spans="1:36" x14ac:dyDescent="0.2">
      <c r="A179" s="73" t="s">
        <v>360</v>
      </c>
      <c r="B179" s="75" t="s">
        <v>361</v>
      </c>
      <c r="C179" s="76">
        <f>+'Combined Rate'!E209</f>
        <v>4.8500000000000001E-2</v>
      </c>
      <c r="D179" s="300">
        <v>1.7500000000000002E-2</v>
      </c>
      <c r="E179" s="78">
        <f>+'Combined Rate'!G209</f>
        <v>0.01</v>
      </c>
      <c r="F179" s="78">
        <f>+'Combined Rate'!H209</f>
        <v>2.5000000000000001E-3</v>
      </c>
      <c r="G179" s="78">
        <f>+'Combined Rate'!I209</f>
        <v>0</v>
      </c>
      <c r="H179" s="78">
        <f>+'Combined Rate'!J209</f>
        <v>0</v>
      </c>
      <c r="I179" s="78">
        <f>+'Combined Rate'!K209</f>
        <v>0</v>
      </c>
      <c r="J179" s="78">
        <f>+'Combined Rate'!L209</f>
        <v>0</v>
      </c>
      <c r="K179" s="78">
        <f>+'Combined Rate'!M209</f>
        <v>0</v>
      </c>
      <c r="L179" s="78">
        <f>+'Combined Rate'!N209</f>
        <v>0</v>
      </c>
      <c r="M179" s="78">
        <f>+'Combined Rate'!O209</f>
        <v>2.5000000000000001E-3</v>
      </c>
      <c r="N179" s="78">
        <f>+'Combined Rate'!P209</f>
        <v>0</v>
      </c>
      <c r="O179" s="78">
        <f>+'Combined Rate'!Q209</f>
        <v>0</v>
      </c>
      <c r="P179" s="78">
        <f>+'Combined Rate'!R209</f>
        <v>0</v>
      </c>
      <c r="Q179" s="78">
        <f>+'Combined Rate'!S209</f>
        <v>0</v>
      </c>
      <c r="R179" s="78">
        <f>+'Combined Rate'!T209</f>
        <v>0</v>
      </c>
      <c r="S179" s="78">
        <f>+'Combined Rate'!U209</f>
        <v>0</v>
      </c>
      <c r="T179" s="78">
        <f>+'Combined Rate'!V209</f>
        <v>0</v>
      </c>
      <c r="U179" s="78">
        <f>+'Combined Rate'!W209</f>
        <v>0</v>
      </c>
      <c r="V179" s="160">
        <f>+'Other Taxes'!D209</f>
        <v>4.2500000000000003E-2</v>
      </c>
      <c r="W179" s="161">
        <f>+'Other Taxes'!E209</f>
        <v>3.2000000000000002E-3</v>
      </c>
      <c r="X179" s="148">
        <f>+'Other Taxes'!F209</f>
        <v>0</v>
      </c>
      <c r="Y179" s="148">
        <f>+'Other Taxes'!G209</f>
        <v>0</v>
      </c>
      <c r="Z179" s="78">
        <f>+'Other Taxes'!H209</f>
        <v>0</v>
      </c>
      <c r="AA179" s="162">
        <f>+'Other Taxes'!J209</f>
        <v>2.5000000000000001E-2</v>
      </c>
      <c r="AB179" s="147">
        <f>+'Other Taxes'!K209</f>
        <v>0</v>
      </c>
      <c r="AC179" s="148">
        <f>+'Other Taxes'!L209</f>
        <v>0</v>
      </c>
      <c r="AD179" s="152">
        <f>+'Other Taxes'!N209</f>
        <v>0.01</v>
      </c>
      <c r="AE179" s="153">
        <f>+'Other Taxes'!O209</f>
        <v>0.71</v>
      </c>
      <c r="AF179" s="154">
        <f>+'Other Taxes'!P209</f>
        <v>0.25</v>
      </c>
      <c r="AG179" s="155">
        <f>+'Other Taxes'!Q209</f>
        <v>0.52</v>
      </c>
      <c r="AH179" s="148">
        <f>+'Other Taxes'!S209</f>
        <v>0</v>
      </c>
      <c r="AI179" s="157">
        <f>+'Other Taxes'!T209</f>
        <v>0.05</v>
      </c>
      <c r="AJ179" s="296">
        <f t="shared" si="2"/>
        <v>1.6917</v>
      </c>
    </row>
    <row r="180" spans="1:36" x14ac:dyDescent="0.2">
      <c r="A180" s="85" t="s">
        <v>638</v>
      </c>
      <c r="B180" s="75" t="s">
        <v>362</v>
      </c>
      <c r="C180" s="76">
        <f>+'Combined Rate'!E210</f>
        <v>4.8500000000000001E-2</v>
      </c>
      <c r="D180" s="300">
        <v>1.7500000000000002E-2</v>
      </c>
      <c r="E180" s="78">
        <f>+'Combined Rate'!G210</f>
        <v>0.01</v>
      </c>
      <c r="F180" s="78">
        <f>+'Combined Rate'!H210</f>
        <v>2.5000000000000001E-3</v>
      </c>
      <c r="G180" s="78">
        <f>+'Combined Rate'!I210</f>
        <v>0</v>
      </c>
      <c r="H180" s="78">
        <f>+'Combined Rate'!J210</f>
        <v>0</v>
      </c>
      <c r="I180" s="78">
        <f>+'Combined Rate'!K210</f>
        <v>0</v>
      </c>
      <c r="J180" s="78">
        <f>+'Combined Rate'!L210</f>
        <v>0</v>
      </c>
      <c r="K180" s="78">
        <f>+'Combined Rate'!M210</f>
        <v>3.0000000000000001E-3</v>
      </c>
      <c r="L180" s="78">
        <f>+'Combined Rate'!N210</f>
        <v>0</v>
      </c>
      <c r="M180" s="78">
        <f>+'Combined Rate'!O210</f>
        <v>2.5000000000000001E-3</v>
      </c>
      <c r="N180" s="78">
        <f>+'Combined Rate'!P210</f>
        <v>0</v>
      </c>
      <c r="O180" s="78">
        <f>+'Combined Rate'!Q210</f>
        <v>0</v>
      </c>
      <c r="P180" s="78">
        <f>+'Combined Rate'!R210</f>
        <v>0</v>
      </c>
      <c r="Q180" s="78">
        <f>+'Combined Rate'!S210</f>
        <v>1E-3</v>
      </c>
      <c r="R180" s="78">
        <f>+'Combined Rate'!T210</f>
        <v>0</v>
      </c>
      <c r="S180" s="78">
        <f>+'Combined Rate'!U210</f>
        <v>0</v>
      </c>
      <c r="T180" s="78">
        <f>+'Combined Rate'!V210</f>
        <v>0</v>
      </c>
      <c r="U180" s="78">
        <f>+'Combined Rate'!W210</f>
        <v>0</v>
      </c>
      <c r="V180" s="160">
        <f>+'Other Taxes'!D210</f>
        <v>4.2500000000000003E-2</v>
      </c>
      <c r="W180" s="161">
        <f>+'Other Taxes'!E210</f>
        <v>3.2000000000000002E-3</v>
      </c>
      <c r="X180" s="148">
        <f>+'Other Taxes'!F210</f>
        <v>0</v>
      </c>
      <c r="Y180" s="148">
        <f>+'Other Taxes'!G210</f>
        <v>0</v>
      </c>
      <c r="Z180" s="78">
        <f>+'Other Taxes'!H210</f>
        <v>0</v>
      </c>
      <c r="AA180" s="162">
        <f>+'Other Taxes'!J210</f>
        <v>2.5000000000000001E-2</v>
      </c>
      <c r="AB180" s="147">
        <f>+'Other Taxes'!K210</f>
        <v>0</v>
      </c>
      <c r="AC180" s="148">
        <f>+'Other Taxes'!L210</f>
        <v>0</v>
      </c>
      <c r="AD180" s="152">
        <f>+'Other Taxes'!N210</f>
        <v>0.01</v>
      </c>
      <c r="AE180" s="153">
        <f>+'Other Taxes'!O210</f>
        <v>0.71</v>
      </c>
      <c r="AF180" s="154">
        <f>+'Other Taxes'!P210</f>
        <v>0.25</v>
      </c>
      <c r="AG180" s="155">
        <f>+'Other Taxes'!Q210</f>
        <v>0.52</v>
      </c>
      <c r="AH180" s="148">
        <f>+'Other Taxes'!S210</f>
        <v>3.5000000000000003E-2</v>
      </c>
      <c r="AI180" s="157">
        <f>+'Other Taxes'!T210</f>
        <v>0.06</v>
      </c>
      <c r="AJ180" s="296">
        <f t="shared" si="2"/>
        <v>1.7406999999999999</v>
      </c>
    </row>
    <row r="181" spans="1:36" x14ac:dyDescent="0.2">
      <c r="A181" s="73" t="s">
        <v>363</v>
      </c>
      <c r="B181" s="75" t="s">
        <v>364</v>
      </c>
      <c r="C181" s="76">
        <f>+'Combined Rate'!E211</f>
        <v>4.8500000000000001E-2</v>
      </c>
      <c r="D181" s="300">
        <v>1.7500000000000002E-2</v>
      </c>
      <c r="E181" s="78">
        <f>+'Combined Rate'!G211</f>
        <v>0.01</v>
      </c>
      <c r="F181" s="78">
        <f>+'Combined Rate'!H211</f>
        <v>2.5000000000000001E-3</v>
      </c>
      <c r="G181" s="78">
        <f>+'Combined Rate'!I211</f>
        <v>0</v>
      </c>
      <c r="H181" s="78">
        <f>+'Combined Rate'!J211</f>
        <v>0</v>
      </c>
      <c r="I181" s="78">
        <f>+'Combined Rate'!K211</f>
        <v>0</v>
      </c>
      <c r="J181" s="78">
        <f>+'Combined Rate'!L211</f>
        <v>0</v>
      </c>
      <c r="K181" s="78">
        <f>+'Combined Rate'!M211</f>
        <v>0</v>
      </c>
      <c r="L181" s="78">
        <f>+'Combined Rate'!N211</f>
        <v>0</v>
      </c>
      <c r="M181" s="78">
        <f>+'Combined Rate'!O211</f>
        <v>2.5000000000000001E-3</v>
      </c>
      <c r="N181" s="78">
        <f>+'Combined Rate'!P211</f>
        <v>0</v>
      </c>
      <c r="O181" s="78">
        <f>+'Combined Rate'!Q211</f>
        <v>0</v>
      </c>
      <c r="P181" s="78">
        <f>+'Combined Rate'!R211</f>
        <v>0</v>
      </c>
      <c r="Q181" s="78">
        <f>+'Combined Rate'!S211</f>
        <v>0</v>
      </c>
      <c r="R181" s="78">
        <f>+'Combined Rate'!T211</f>
        <v>0</v>
      </c>
      <c r="S181" s="78">
        <f>+'Combined Rate'!U211</f>
        <v>0</v>
      </c>
      <c r="T181" s="78">
        <f>+'Combined Rate'!V211</f>
        <v>0</v>
      </c>
      <c r="U181" s="78">
        <f>+'Combined Rate'!W211</f>
        <v>0</v>
      </c>
      <c r="V181" s="160">
        <f>+'Other Taxes'!D211</f>
        <v>4.2500000000000003E-2</v>
      </c>
      <c r="W181" s="161">
        <f>+'Other Taxes'!E211</f>
        <v>3.2000000000000002E-3</v>
      </c>
      <c r="X181" s="148">
        <f>+'Other Taxes'!F211</f>
        <v>0</v>
      </c>
      <c r="Y181" s="148">
        <f>+'Other Taxes'!G211</f>
        <v>0</v>
      </c>
      <c r="Z181" s="78">
        <f>+'Other Taxes'!H211</f>
        <v>0</v>
      </c>
      <c r="AA181" s="162">
        <f>+'Other Taxes'!J211</f>
        <v>2.5000000000000001E-2</v>
      </c>
      <c r="AB181" s="147">
        <f>+'Other Taxes'!K211</f>
        <v>0</v>
      </c>
      <c r="AC181" s="148">
        <f>+'Other Taxes'!L211</f>
        <v>0</v>
      </c>
      <c r="AD181" s="152">
        <f>+'Other Taxes'!N211</f>
        <v>0.01</v>
      </c>
      <c r="AE181" s="153">
        <f>+'Other Taxes'!O211</f>
        <v>0.71</v>
      </c>
      <c r="AF181" s="154">
        <f>+'Other Taxes'!P211</f>
        <v>0.25</v>
      </c>
      <c r="AG181" s="155">
        <f>+'Other Taxes'!Q211</f>
        <v>0.52</v>
      </c>
      <c r="AH181" s="148">
        <f>+'Other Taxes'!S211</f>
        <v>0</v>
      </c>
      <c r="AI181" s="157">
        <f>+'Other Taxes'!T211</f>
        <v>0</v>
      </c>
      <c r="AJ181" s="296">
        <f t="shared" si="2"/>
        <v>1.6416999999999999</v>
      </c>
    </row>
    <row r="182" spans="1:36" x14ac:dyDescent="0.2">
      <c r="A182" s="73" t="s">
        <v>365</v>
      </c>
      <c r="B182" s="75" t="s">
        <v>366</v>
      </c>
      <c r="C182" s="76">
        <f>+'Combined Rate'!E212</f>
        <v>4.8500000000000001E-2</v>
      </c>
      <c r="D182" s="300">
        <v>1.7500000000000002E-2</v>
      </c>
      <c r="E182" s="78">
        <f>+'Combined Rate'!G212</f>
        <v>0.01</v>
      </c>
      <c r="F182" s="78">
        <f>+'Combined Rate'!H212</f>
        <v>2.5000000000000001E-3</v>
      </c>
      <c r="G182" s="78">
        <f>+'Combined Rate'!I212</f>
        <v>0</v>
      </c>
      <c r="H182" s="78">
        <f>+'Combined Rate'!J212</f>
        <v>0</v>
      </c>
      <c r="I182" s="78">
        <f>+'Combined Rate'!K212</f>
        <v>0</v>
      </c>
      <c r="J182" s="78">
        <f>+'Combined Rate'!L212</f>
        <v>0</v>
      </c>
      <c r="K182" s="78">
        <f>+'Combined Rate'!M212</f>
        <v>0</v>
      </c>
      <c r="L182" s="78">
        <f>+'Combined Rate'!N212</f>
        <v>0</v>
      </c>
      <c r="M182" s="78">
        <f>+'Combined Rate'!O212</f>
        <v>2.5000000000000001E-3</v>
      </c>
      <c r="N182" s="78">
        <f>+'Combined Rate'!P212</f>
        <v>0</v>
      </c>
      <c r="O182" s="78">
        <f>+'Combined Rate'!Q212</f>
        <v>0</v>
      </c>
      <c r="P182" s="78">
        <f>+'Combined Rate'!R212</f>
        <v>0</v>
      </c>
      <c r="Q182" s="78">
        <f>+'Combined Rate'!S212</f>
        <v>1E-3</v>
      </c>
      <c r="R182" s="78">
        <f>+'Combined Rate'!T212</f>
        <v>0</v>
      </c>
      <c r="S182" s="78">
        <f>+'Combined Rate'!U212</f>
        <v>0</v>
      </c>
      <c r="T182" s="78">
        <f>+'Combined Rate'!V212</f>
        <v>0</v>
      </c>
      <c r="U182" s="78">
        <f>+'Combined Rate'!W212</f>
        <v>0</v>
      </c>
      <c r="V182" s="160">
        <f>+'Other Taxes'!D212</f>
        <v>4.2500000000000003E-2</v>
      </c>
      <c r="W182" s="161">
        <f>+'Other Taxes'!E212</f>
        <v>3.2000000000000002E-3</v>
      </c>
      <c r="X182" s="148">
        <f>+'Other Taxes'!F212</f>
        <v>0</v>
      </c>
      <c r="Y182" s="148">
        <f>+'Other Taxes'!G212</f>
        <v>0</v>
      </c>
      <c r="Z182" s="78">
        <f>+'Other Taxes'!H212</f>
        <v>0</v>
      </c>
      <c r="AA182" s="162">
        <f>+'Other Taxes'!J212</f>
        <v>2.5000000000000001E-2</v>
      </c>
      <c r="AB182" s="147">
        <f>+'Other Taxes'!K212</f>
        <v>0</v>
      </c>
      <c r="AC182" s="148">
        <f>+'Other Taxes'!L212</f>
        <v>0</v>
      </c>
      <c r="AD182" s="152">
        <f>+'Other Taxes'!N212</f>
        <v>0.01</v>
      </c>
      <c r="AE182" s="153">
        <f>+'Other Taxes'!O212</f>
        <v>0.71</v>
      </c>
      <c r="AF182" s="154">
        <f>+'Other Taxes'!P212</f>
        <v>0.25</v>
      </c>
      <c r="AG182" s="155">
        <f>+'Other Taxes'!Q212</f>
        <v>0.52</v>
      </c>
      <c r="AH182" s="148">
        <f>+'Other Taxes'!S212</f>
        <v>3.5000000000000003E-2</v>
      </c>
      <c r="AI182" s="157">
        <f>+'Other Taxes'!T212</f>
        <v>0</v>
      </c>
      <c r="AJ182" s="296">
        <f t="shared" si="2"/>
        <v>1.6777</v>
      </c>
    </row>
    <row r="183" spans="1:36" x14ac:dyDescent="0.2">
      <c r="A183" s="73" t="s">
        <v>367</v>
      </c>
      <c r="B183" s="75" t="s">
        <v>368</v>
      </c>
      <c r="C183" s="76">
        <f>+'Combined Rate'!E213</f>
        <v>4.8500000000000001E-2</v>
      </c>
      <c r="D183" s="300">
        <v>1.7500000000000002E-2</v>
      </c>
      <c r="E183" s="78">
        <f>+'Combined Rate'!G213</f>
        <v>0.01</v>
      </c>
      <c r="F183" s="78">
        <f>+'Combined Rate'!H213</f>
        <v>2.5000000000000001E-3</v>
      </c>
      <c r="G183" s="78">
        <f>+'Combined Rate'!I213</f>
        <v>0</v>
      </c>
      <c r="H183" s="78">
        <f>+'Combined Rate'!J213</f>
        <v>0</v>
      </c>
      <c r="I183" s="78">
        <f>+'Combined Rate'!K213</f>
        <v>0</v>
      </c>
      <c r="J183" s="78">
        <f>+'Combined Rate'!L213</f>
        <v>0</v>
      </c>
      <c r="K183" s="78">
        <f>+'Combined Rate'!M213</f>
        <v>0</v>
      </c>
      <c r="L183" s="78">
        <f>+'Combined Rate'!N213</f>
        <v>0</v>
      </c>
      <c r="M183" s="78">
        <f>+'Combined Rate'!O213</f>
        <v>2.5000000000000001E-3</v>
      </c>
      <c r="N183" s="78">
        <f>+'Combined Rate'!P213</f>
        <v>0</v>
      </c>
      <c r="O183" s="78">
        <f>+'Combined Rate'!Q213</f>
        <v>0</v>
      </c>
      <c r="P183" s="78">
        <f>+'Combined Rate'!R213</f>
        <v>0</v>
      </c>
      <c r="Q183" s="78">
        <f>+'Combined Rate'!S213</f>
        <v>0</v>
      </c>
      <c r="R183" s="78">
        <f>+'Combined Rate'!T213</f>
        <v>0</v>
      </c>
      <c r="S183" s="78">
        <f>+'Combined Rate'!U213</f>
        <v>0</v>
      </c>
      <c r="T183" s="78">
        <f>+'Combined Rate'!V213</f>
        <v>0</v>
      </c>
      <c r="U183" s="78">
        <f>+'Combined Rate'!W213</f>
        <v>0</v>
      </c>
      <c r="V183" s="160">
        <f>+'Other Taxes'!D213</f>
        <v>4.2500000000000003E-2</v>
      </c>
      <c r="W183" s="161">
        <f>+'Other Taxes'!E213</f>
        <v>3.2000000000000002E-3</v>
      </c>
      <c r="X183" s="148">
        <f>+'Other Taxes'!F213</f>
        <v>0</v>
      </c>
      <c r="Y183" s="148">
        <f>+'Other Taxes'!G213</f>
        <v>0</v>
      </c>
      <c r="Z183" s="78">
        <f>+'Other Taxes'!H213</f>
        <v>0</v>
      </c>
      <c r="AA183" s="162">
        <f>+'Other Taxes'!J213</f>
        <v>2.5000000000000001E-2</v>
      </c>
      <c r="AB183" s="147">
        <f>+'Other Taxes'!K213</f>
        <v>0</v>
      </c>
      <c r="AC183" s="148">
        <f>+'Other Taxes'!L213</f>
        <v>0</v>
      </c>
      <c r="AD183" s="152">
        <f>+'Other Taxes'!N213</f>
        <v>0.01</v>
      </c>
      <c r="AE183" s="153">
        <f>+'Other Taxes'!O213</f>
        <v>0.71</v>
      </c>
      <c r="AF183" s="154">
        <f>+'Other Taxes'!P213</f>
        <v>0.25</v>
      </c>
      <c r="AG183" s="155">
        <f>+'Other Taxes'!Q213</f>
        <v>0.52</v>
      </c>
      <c r="AH183" s="148">
        <f>+'Other Taxes'!S213</f>
        <v>3.5000000000000003E-2</v>
      </c>
      <c r="AI183" s="157">
        <f>+'Other Taxes'!T213</f>
        <v>0</v>
      </c>
      <c r="AJ183" s="296">
        <f t="shared" si="2"/>
        <v>1.6766999999999999</v>
      </c>
    </row>
    <row r="184" spans="1:36" x14ac:dyDescent="0.2">
      <c r="A184" s="73" t="s">
        <v>369</v>
      </c>
      <c r="B184" s="75" t="s">
        <v>370</v>
      </c>
      <c r="C184" s="76">
        <f>+'Combined Rate'!E214</f>
        <v>4.8500000000000001E-2</v>
      </c>
      <c r="D184" s="300">
        <v>1.7500000000000002E-2</v>
      </c>
      <c r="E184" s="78">
        <f>+'Combined Rate'!G214</f>
        <v>0.01</v>
      </c>
      <c r="F184" s="78">
        <f>+'Combined Rate'!H214</f>
        <v>2.5000000000000001E-3</v>
      </c>
      <c r="G184" s="78">
        <f>+'Combined Rate'!I214</f>
        <v>0</v>
      </c>
      <c r="H184" s="78">
        <f>+'Combined Rate'!J214</f>
        <v>0</v>
      </c>
      <c r="I184" s="78">
        <f>+'Combined Rate'!K214</f>
        <v>0</v>
      </c>
      <c r="J184" s="78">
        <f>+'Combined Rate'!L214</f>
        <v>0</v>
      </c>
      <c r="K184" s="78">
        <f>+'Combined Rate'!M214</f>
        <v>3.0000000000000001E-3</v>
      </c>
      <c r="L184" s="78">
        <f>+'Combined Rate'!N214</f>
        <v>0</v>
      </c>
      <c r="M184" s="78">
        <f>+'Combined Rate'!O214</f>
        <v>2.5000000000000001E-3</v>
      </c>
      <c r="N184" s="78">
        <f>+'Combined Rate'!P214</f>
        <v>0</v>
      </c>
      <c r="O184" s="78">
        <f>+'Combined Rate'!Q214</f>
        <v>0</v>
      </c>
      <c r="P184" s="78">
        <f>+'Combined Rate'!R214</f>
        <v>0</v>
      </c>
      <c r="Q184" s="78">
        <f>+'Combined Rate'!S214</f>
        <v>0</v>
      </c>
      <c r="R184" s="78">
        <f>+'Combined Rate'!T214</f>
        <v>0</v>
      </c>
      <c r="S184" s="78">
        <f>+'Combined Rate'!U214</f>
        <v>0</v>
      </c>
      <c r="T184" s="78">
        <f>+'Combined Rate'!V214</f>
        <v>0</v>
      </c>
      <c r="U184" s="78">
        <f>+'Combined Rate'!W214</f>
        <v>0</v>
      </c>
      <c r="V184" s="160">
        <f>+'Other Taxes'!D214</f>
        <v>4.2500000000000003E-2</v>
      </c>
      <c r="W184" s="161">
        <f>+'Other Taxes'!E214</f>
        <v>3.2000000000000002E-3</v>
      </c>
      <c r="X184" s="148">
        <f>+'Other Taxes'!F214</f>
        <v>0</v>
      </c>
      <c r="Y184" s="148">
        <f>+'Other Taxes'!G214</f>
        <v>0</v>
      </c>
      <c r="Z184" s="78">
        <f>+'Other Taxes'!H214</f>
        <v>0</v>
      </c>
      <c r="AA184" s="162">
        <f>+'Other Taxes'!J214</f>
        <v>2.5000000000000001E-2</v>
      </c>
      <c r="AB184" s="147">
        <f>+'Other Taxes'!K214</f>
        <v>0</v>
      </c>
      <c r="AC184" s="148">
        <f>+'Other Taxes'!L214</f>
        <v>0</v>
      </c>
      <c r="AD184" s="152">
        <f>+'Other Taxes'!N214</f>
        <v>0.01</v>
      </c>
      <c r="AE184" s="153">
        <f>+'Other Taxes'!O214</f>
        <v>0.71</v>
      </c>
      <c r="AF184" s="154">
        <f>+'Other Taxes'!P214</f>
        <v>0.25</v>
      </c>
      <c r="AG184" s="155">
        <f>+'Other Taxes'!Q214</f>
        <v>0.52</v>
      </c>
      <c r="AH184" s="148">
        <f>+'Other Taxes'!S214</f>
        <v>3.5000000000000003E-2</v>
      </c>
      <c r="AI184" s="157">
        <f>+'Other Taxes'!T214</f>
        <v>0.06</v>
      </c>
      <c r="AJ184" s="296">
        <f t="shared" si="2"/>
        <v>1.7397</v>
      </c>
    </row>
    <row r="185" spans="1:36" x14ac:dyDescent="0.2">
      <c r="A185" s="73" t="s">
        <v>371</v>
      </c>
      <c r="B185" s="75" t="s">
        <v>372</v>
      </c>
      <c r="C185" s="76">
        <f>+'Combined Rate'!E215</f>
        <v>4.8500000000000001E-2</v>
      </c>
      <c r="D185" s="300">
        <v>1.7500000000000002E-2</v>
      </c>
      <c r="E185" s="78">
        <f>+'Combined Rate'!G215</f>
        <v>0.01</v>
      </c>
      <c r="F185" s="78">
        <f>+'Combined Rate'!H215</f>
        <v>2.5000000000000001E-3</v>
      </c>
      <c r="G185" s="78">
        <f>+'Combined Rate'!I215</f>
        <v>0</v>
      </c>
      <c r="H185" s="78">
        <f>+'Combined Rate'!J215</f>
        <v>0</v>
      </c>
      <c r="I185" s="78">
        <f>+'Combined Rate'!K215</f>
        <v>0</v>
      </c>
      <c r="J185" s="78">
        <f>+'Combined Rate'!L215</f>
        <v>0</v>
      </c>
      <c r="K185" s="78">
        <f>+'Combined Rate'!M215</f>
        <v>0</v>
      </c>
      <c r="L185" s="78">
        <f>+'Combined Rate'!N215</f>
        <v>0</v>
      </c>
      <c r="M185" s="78">
        <f>+'Combined Rate'!O215</f>
        <v>2.5000000000000001E-3</v>
      </c>
      <c r="N185" s="78">
        <f>+'Combined Rate'!P215</f>
        <v>0</v>
      </c>
      <c r="O185" s="78">
        <f>+'Combined Rate'!Q215</f>
        <v>0</v>
      </c>
      <c r="P185" s="78">
        <f>+'Combined Rate'!R215</f>
        <v>0</v>
      </c>
      <c r="Q185" s="78">
        <f>+'Combined Rate'!S215</f>
        <v>0</v>
      </c>
      <c r="R185" s="78">
        <f>+'Combined Rate'!T215</f>
        <v>0</v>
      </c>
      <c r="S185" s="78">
        <f>+'Combined Rate'!U215</f>
        <v>0</v>
      </c>
      <c r="T185" s="78">
        <f>+'Combined Rate'!V215</f>
        <v>0</v>
      </c>
      <c r="U185" s="78">
        <f>+'Combined Rate'!W215</f>
        <v>0</v>
      </c>
      <c r="V185" s="160">
        <f>+'Other Taxes'!D215</f>
        <v>4.2500000000000003E-2</v>
      </c>
      <c r="W185" s="161">
        <f>+'Other Taxes'!E215</f>
        <v>3.2000000000000002E-3</v>
      </c>
      <c r="X185" s="148">
        <f>+'Other Taxes'!F215</f>
        <v>0.01</v>
      </c>
      <c r="Y185" s="148">
        <f>+'Other Taxes'!G215</f>
        <v>0</v>
      </c>
      <c r="Z185" s="78">
        <f>+'Other Taxes'!H215</f>
        <v>0</v>
      </c>
      <c r="AA185" s="162">
        <f>+'Other Taxes'!J215</f>
        <v>2.5000000000000001E-2</v>
      </c>
      <c r="AB185" s="147">
        <f>+'Other Taxes'!K215</f>
        <v>0</v>
      </c>
      <c r="AC185" s="148">
        <f>+'Other Taxes'!L215</f>
        <v>0</v>
      </c>
      <c r="AD185" s="152">
        <f>+'Other Taxes'!N215</f>
        <v>0.01</v>
      </c>
      <c r="AE185" s="153">
        <f>+'Other Taxes'!O215</f>
        <v>0.71</v>
      </c>
      <c r="AF185" s="154">
        <f>+'Other Taxes'!P215</f>
        <v>0.25</v>
      </c>
      <c r="AG185" s="155">
        <f>+'Other Taxes'!Q215</f>
        <v>0.52</v>
      </c>
      <c r="AH185" s="148">
        <f>+'Other Taxes'!S215</f>
        <v>0</v>
      </c>
      <c r="AI185" s="157">
        <f>+'Other Taxes'!T215</f>
        <v>0.06</v>
      </c>
      <c r="AJ185" s="296">
        <f t="shared" si="2"/>
        <v>1.7117</v>
      </c>
    </row>
    <row r="186" spans="1:36" x14ac:dyDescent="0.2">
      <c r="A186" s="73" t="s">
        <v>373</v>
      </c>
      <c r="B186" s="75" t="s">
        <v>374</v>
      </c>
      <c r="C186" s="76">
        <f>+'Combined Rate'!E216</f>
        <v>4.8500000000000001E-2</v>
      </c>
      <c r="D186" s="300">
        <v>1.7500000000000002E-2</v>
      </c>
      <c r="E186" s="78">
        <f>+'Combined Rate'!G216</f>
        <v>0.01</v>
      </c>
      <c r="F186" s="78">
        <f>+'Combined Rate'!H216</f>
        <v>2.5000000000000001E-3</v>
      </c>
      <c r="G186" s="78">
        <f>+'Combined Rate'!I216</f>
        <v>0</v>
      </c>
      <c r="H186" s="78">
        <f>+'Combined Rate'!J216</f>
        <v>0</v>
      </c>
      <c r="I186" s="78">
        <f>+'Combined Rate'!K216</f>
        <v>0</v>
      </c>
      <c r="J186" s="78">
        <f>+'Combined Rate'!L216</f>
        <v>0</v>
      </c>
      <c r="K186" s="78">
        <f>+'Combined Rate'!M216</f>
        <v>0</v>
      </c>
      <c r="L186" s="78">
        <f>+'Combined Rate'!N216</f>
        <v>0</v>
      </c>
      <c r="M186" s="78">
        <f>+'Combined Rate'!O216</f>
        <v>2.5000000000000001E-3</v>
      </c>
      <c r="N186" s="78">
        <f>+'Combined Rate'!P216</f>
        <v>0</v>
      </c>
      <c r="O186" s="78">
        <f>+'Combined Rate'!Q216</f>
        <v>0</v>
      </c>
      <c r="P186" s="78">
        <f>+'Combined Rate'!R216</f>
        <v>0</v>
      </c>
      <c r="Q186" s="78">
        <f>+'Combined Rate'!S216</f>
        <v>0</v>
      </c>
      <c r="R186" s="78">
        <f>+'Combined Rate'!T216</f>
        <v>0</v>
      </c>
      <c r="S186" s="78">
        <f>+'Combined Rate'!U216</f>
        <v>0</v>
      </c>
      <c r="T186" s="78">
        <f>+'Combined Rate'!V216</f>
        <v>0</v>
      </c>
      <c r="U186" s="78">
        <f>+'Combined Rate'!W216</f>
        <v>0</v>
      </c>
      <c r="V186" s="160">
        <f>+'Other Taxes'!D216</f>
        <v>4.2500000000000003E-2</v>
      </c>
      <c r="W186" s="161">
        <f>+'Other Taxes'!E216</f>
        <v>3.2000000000000002E-3</v>
      </c>
      <c r="X186" s="148">
        <f>+'Other Taxes'!F216</f>
        <v>0</v>
      </c>
      <c r="Y186" s="148">
        <f>+'Other Taxes'!G216</f>
        <v>0</v>
      </c>
      <c r="Z186" s="78">
        <f>+'Other Taxes'!H216</f>
        <v>0</v>
      </c>
      <c r="AA186" s="162">
        <f>+'Other Taxes'!J216</f>
        <v>2.5000000000000001E-2</v>
      </c>
      <c r="AB186" s="147">
        <f>+'Other Taxes'!K216</f>
        <v>0</v>
      </c>
      <c r="AC186" s="148">
        <f>+'Other Taxes'!L216</f>
        <v>0</v>
      </c>
      <c r="AD186" s="152">
        <f>+'Other Taxes'!N216</f>
        <v>0.01</v>
      </c>
      <c r="AE186" s="153">
        <f>+'Other Taxes'!O216</f>
        <v>0.71</v>
      </c>
      <c r="AF186" s="154">
        <f>+'Other Taxes'!P216</f>
        <v>0.25</v>
      </c>
      <c r="AG186" s="155">
        <f>+'Other Taxes'!Q216</f>
        <v>0.52</v>
      </c>
      <c r="AH186" s="148">
        <f>+'Other Taxes'!S216</f>
        <v>0</v>
      </c>
      <c r="AI186" s="157">
        <f>+'Other Taxes'!T216</f>
        <v>0</v>
      </c>
      <c r="AJ186" s="296">
        <f t="shared" si="2"/>
        <v>1.6416999999999999</v>
      </c>
    </row>
    <row r="187" spans="1:36" x14ac:dyDescent="0.2">
      <c r="A187" s="73" t="s">
        <v>375</v>
      </c>
      <c r="B187" s="75" t="s">
        <v>376</v>
      </c>
      <c r="C187" s="76">
        <f>+'Combined Rate'!E217</f>
        <v>4.8500000000000001E-2</v>
      </c>
      <c r="D187" s="300">
        <v>1.7500000000000002E-2</v>
      </c>
      <c r="E187" s="78">
        <f>+'Combined Rate'!G217</f>
        <v>0.01</v>
      </c>
      <c r="F187" s="78">
        <f>+'Combined Rate'!H217</f>
        <v>2.5000000000000001E-3</v>
      </c>
      <c r="G187" s="78">
        <f>+'Combined Rate'!I217</f>
        <v>0</v>
      </c>
      <c r="H187" s="78">
        <f>+'Combined Rate'!J217</f>
        <v>0</v>
      </c>
      <c r="I187" s="78">
        <f>+'Combined Rate'!K217</f>
        <v>0</v>
      </c>
      <c r="J187" s="78">
        <f>+'Combined Rate'!L217</f>
        <v>0</v>
      </c>
      <c r="K187" s="78">
        <f>+'Combined Rate'!M217</f>
        <v>0</v>
      </c>
      <c r="L187" s="78">
        <f>+'Combined Rate'!N217</f>
        <v>0</v>
      </c>
      <c r="M187" s="78">
        <f>+'Combined Rate'!O217</f>
        <v>2.5000000000000001E-3</v>
      </c>
      <c r="N187" s="78">
        <f>+'Combined Rate'!P217</f>
        <v>0</v>
      </c>
      <c r="O187" s="78">
        <f>+'Combined Rate'!Q217</f>
        <v>0</v>
      </c>
      <c r="P187" s="78">
        <f>+'Combined Rate'!R217</f>
        <v>0</v>
      </c>
      <c r="Q187" s="78">
        <f>+'Combined Rate'!S217</f>
        <v>0</v>
      </c>
      <c r="R187" s="78">
        <f>+'Combined Rate'!T217</f>
        <v>0</v>
      </c>
      <c r="S187" s="78">
        <f>+'Combined Rate'!U217</f>
        <v>0</v>
      </c>
      <c r="T187" s="78">
        <f>+'Combined Rate'!V217</f>
        <v>0</v>
      </c>
      <c r="U187" s="78">
        <f>+'Combined Rate'!W217</f>
        <v>0</v>
      </c>
      <c r="V187" s="160">
        <f>+'Other Taxes'!D217</f>
        <v>4.2500000000000003E-2</v>
      </c>
      <c r="W187" s="161">
        <f>+'Other Taxes'!E217</f>
        <v>3.2000000000000002E-3</v>
      </c>
      <c r="X187" s="148">
        <f>+'Other Taxes'!F217</f>
        <v>0</v>
      </c>
      <c r="Y187" s="148">
        <f>+'Other Taxes'!G217</f>
        <v>0</v>
      </c>
      <c r="Z187" s="78">
        <f>+'Other Taxes'!H217</f>
        <v>0</v>
      </c>
      <c r="AA187" s="162">
        <f>+'Other Taxes'!J217</f>
        <v>2.5000000000000001E-2</v>
      </c>
      <c r="AB187" s="147">
        <f>+'Other Taxes'!K217</f>
        <v>0</v>
      </c>
      <c r="AC187" s="148">
        <f>+'Other Taxes'!L217</f>
        <v>0</v>
      </c>
      <c r="AD187" s="152">
        <f>+'Other Taxes'!N217</f>
        <v>0.01</v>
      </c>
      <c r="AE187" s="153">
        <f>+'Other Taxes'!O217</f>
        <v>0.71</v>
      </c>
      <c r="AF187" s="154">
        <f>+'Other Taxes'!P217</f>
        <v>0.25</v>
      </c>
      <c r="AG187" s="155">
        <f>+'Other Taxes'!Q217</f>
        <v>0.52</v>
      </c>
      <c r="AH187" s="148">
        <f>+'Other Taxes'!S217</f>
        <v>0</v>
      </c>
      <c r="AI187" s="157">
        <f>+'Other Taxes'!T217</f>
        <v>0</v>
      </c>
      <c r="AJ187" s="296">
        <f t="shared" si="2"/>
        <v>1.6416999999999999</v>
      </c>
    </row>
    <row r="188" spans="1:36" x14ac:dyDescent="0.2">
      <c r="A188" s="73" t="s">
        <v>377</v>
      </c>
      <c r="B188" s="75" t="s">
        <v>378</v>
      </c>
      <c r="C188" s="76">
        <f>+'Combined Rate'!E219</f>
        <v>4.8500000000000001E-2</v>
      </c>
      <c r="D188" s="300">
        <v>1.7500000000000002E-2</v>
      </c>
      <c r="E188" s="78">
        <f>+'Combined Rate'!G219</f>
        <v>0.01</v>
      </c>
      <c r="F188" s="78">
        <f>+'Combined Rate'!H219</f>
        <v>2.5000000000000001E-3</v>
      </c>
      <c r="G188" s="78">
        <f>+'Combined Rate'!I219</f>
        <v>0</v>
      </c>
      <c r="H188" s="78">
        <f>+'Combined Rate'!J219</f>
        <v>0</v>
      </c>
      <c r="I188" s="78">
        <f>+'Combined Rate'!K219</f>
        <v>0</v>
      </c>
      <c r="J188" s="78">
        <f>+'Combined Rate'!L219</f>
        <v>0</v>
      </c>
      <c r="K188" s="78">
        <f>+'Combined Rate'!M219</f>
        <v>0</v>
      </c>
      <c r="L188" s="78">
        <f>+'Combined Rate'!N219</f>
        <v>0</v>
      </c>
      <c r="M188" s="78">
        <f>+'Combined Rate'!O219</f>
        <v>2.5000000000000001E-3</v>
      </c>
      <c r="N188" s="78">
        <f>+'Combined Rate'!P219</f>
        <v>0</v>
      </c>
      <c r="O188" s="78">
        <f>+'Combined Rate'!Q219</f>
        <v>0</v>
      </c>
      <c r="P188" s="78">
        <f>+'Combined Rate'!R219</f>
        <v>0</v>
      </c>
      <c r="Q188" s="78">
        <f>+'Combined Rate'!S219</f>
        <v>0</v>
      </c>
      <c r="R188" s="78">
        <f>+'Combined Rate'!T219</f>
        <v>0</v>
      </c>
      <c r="S188" s="78">
        <f>+'Combined Rate'!U219</f>
        <v>0</v>
      </c>
      <c r="T188" s="78">
        <f>+'Combined Rate'!V219</f>
        <v>0</v>
      </c>
      <c r="U188" s="78">
        <f>+'Combined Rate'!W219</f>
        <v>0</v>
      </c>
      <c r="V188" s="160">
        <f>+'Other Taxes'!D219</f>
        <v>4.2500000000000003E-2</v>
      </c>
      <c r="W188" s="161">
        <f>+'Other Taxes'!E219</f>
        <v>3.2000000000000002E-3</v>
      </c>
      <c r="X188" s="148">
        <f>+'Other Taxes'!F219</f>
        <v>0</v>
      </c>
      <c r="Y188" s="148">
        <f>+'Other Taxes'!G219</f>
        <v>0</v>
      </c>
      <c r="Z188" s="78">
        <f>+'Other Taxes'!H219</f>
        <v>0</v>
      </c>
      <c r="AA188" s="162">
        <f>+'Other Taxes'!J219</f>
        <v>2.5000000000000001E-2</v>
      </c>
      <c r="AB188" s="147">
        <f>+'Other Taxes'!K219</f>
        <v>0.03</v>
      </c>
      <c r="AC188" s="148">
        <f>+'Other Taxes'!L219</f>
        <v>0.04</v>
      </c>
      <c r="AD188" s="152">
        <f>+'Other Taxes'!N219</f>
        <v>0.01</v>
      </c>
      <c r="AE188" s="153">
        <f>+'Other Taxes'!O219</f>
        <v>0.71</v>
      </c>
      <c r="AF188" s="154">
        <f>+'Other Taxes'!P219</f>
        <v>0.25</v>
      </c>
      <c r="AG188" s="155">
        <f>+'Other Taxes'!Q219</f>
        <v>0.52</v>
      </c>
      <c r="AH188" s="148">
        <f>+'Other Taxes'!S219</f>
        <v>0</v>
      </c>
      <c r="AI188" s="157">
        <f>+'Other Taxes'!T219</f>
        <v>0</v>
      </c>
      <c r="AJ188" s="296">
        <f t="shared" si="2"/>
        <v>1.7117</v>
      </c>
    </row>
    <row r="189" spans="1:36" x14ac:dyDescent="0.2">
      <c r="A189" s="73" t="s">
        <v>379</v>
      </c>
      <c r="B189" s="75" t="s">
        <v>380</v>
      </c>
      <c r="C189" s="76">
        <f>+'Combined Rate'!E220</f>
        <v>4.8500000000000001E-2</v>
      </c>
      <c r="D189" s="300">
        <v>1.7500000000000002E-2</v>
      </c>
      <c r="E189" s="78">
        <f>+'Combined Rate'!G220</f>
        <v>0.01</v>
      </c>
      <c r="F189" s="78">
        <f>+'Combined Rate'!H220</f>
        <v>2.5000000000000001E-3</v>
      </c>
      <c r="G189" s="78">
        <f>+'Combined Rate'!I220</f>
        <v>0</v>
      </c>
      <c r="H189" s="78">
        <f>+'Combined Rate'!J220</f>
        <v>0</v>
      </c>
      <c r="I189" s="78">
        <f>+'Combined Rate'!K220</f>
        <v>0</v>
      </c>
      <c r="J189" s="78">
        <f>+'Combined Rate'!L220</f>
        <v>0</v>
      </c>
      <c r="K189" s="78">
        <f>+'Combined Rate'!M220</f>
        <v>0</v>
      </c>
      <c r="L189" s="78">
        <f>+'Combined Rate'!N220</f>
        <v>0</v>
      </c>
      <c r="M189" s="78">
        <f>+'Combined Rate'!O220</f>
        <v>2.5000000000000001E-3</v>
      </c>
      <c r="N189" s="78">
        <f>+'Combined Rate'!P220</f>
        <v>0</v>
      </c>
      <c r="O189" s="78">
        <f>+'Combined Rate'!Q220</f>
        <v>0</v>
      </c>
      <c r="P189" s="78">
        <f>+'Combined Rate'!R220</f>
        <v>0</v>
      </c>
      <c r="Q189" s="78">
        <f>+'Combined Rate'!S220</f>
        <v>0</v>
      </c>
      <c r="R189" s="78">
        <f>+'Combined Rate'!T220</f>
        <v>0</v>
      </c>
      <c r="S189" s="78">
        <f>+'Combined Rate'!U220</f>
        <v>0</v>
      </c>
      <c r="T189" s="78">
        <f>+'Combined Rate'!V220</f>
        <v>0</v>
      </c>
      <c r="U189" s="78">
        <f>+'Combined Rate'!W220</f>
        <v>0</v>
      </c>
      <c r="V189" s="160">
        <f>+'Other Taxes'!D220</f>
        <v>4.2500000000000003E-2</v>
      </c>
      <c r="W189" s="161">
        <f>+'Other Taxes'!E220</f>
        <v>3.2000000000000002E-3</v>
      </c>
      <c r="X189" s="148">
        <f>+'Other Taxes'!F220</f>
        <v>0</v>
      </c>
      <c r="Y189" s="148">
        <f>+'Other Taxes'!G220</f>
        <v>0</v>
      </c>
      <c r="Z189" s="78">
        <f>+'Other Taxes'!H220</f>
        <v>0</v>
      </c>
      <c r="AA189" s="162">
        <f>+'Other Taxes'!J220</f>
        <v>2.5000000000000001E-2</v>
      </c>
      <c r="AB189" s="147">
        <f>+'Other Taxes'!K220</f>
        <v>0.03</v>
      </c>
      <c r="AC189" s="148">
        <f>+'Other Taxes'!L220</f>
        <v>0.04</v>
      </c>
      <c r="AD189" s="152">
        <f>+'Other Taxes'!N220</f>
        <v>0.01</v>
      </c>
      <c r="AE189" s="153">
        <f>+'Other Taxes'!O220</f>
        <v>0.71</v>
      </c>
      <c r="AF189" s="154">
        <f>+'Other Taxes'!P220</f>
        <v>0.25</v>
      </c>
      <c r="AG189" s="155">
        <f>+'Other Taxes'!Q220</f>
        <v>0.52</v>
      </c>
      <c r="AH189" s="148">
        <f>+'Other Taxes'!S220</f>
        <v>0</v>
      </c>
      <c r="AI189" s="157">
        <f>+'Other Taxes'!T220</f>
        <v>0</v>
      </c>
      <c r="AJ189" s="296">
        <f t="shared" si="2"/>
        <v>1.7117</v>
      </c>
    </row>
    <row r="190" spans="1:36" x14ac:dyDescent="0.2">
      <c r="A190" s="73" t="s">
        <v>381</v>
      </c>
      <c r="B190" s="75" t="s">
        <v>382</v>
      </c>
      <c r="C190" s="76">
        <f>+'Combined Rate'!E221</f>
        <v>4.8500000000000001E-2</v>
      </c>
      <c r="D190" s="300">
        <v>1.7500000000000002E-2</v>
      </c>
      <c r="E190" s="78">
        <f>+'Combined Rate'!G221</f>
        <v>0.01</v>
      </c>
      <c r="F190" s="78">
        <f>+'Combined Rate'!H221</f>
        <v>2.5000000000000001E-3</v>
      </c>
      <c r="G190" s="78">
        <f>+'Combined Rate'!I221</f>
        <v>0</v>
      </c>
      <c r="H190" s="78">
        <f>+'Combined Rate'!J221</f>
        <v>0</v>
      </c>
      <c r="I190" s="78">
        <f>+'Combined Rate'!K221</f>
        <v>0</v>
      </c>
      <c r="J190" s="78">
        <f>+'Combined Rate'!L221</f>
        <v>0</v>
      </c>
      <c r="K190" s="78">
        <f>+'Combined Rate'!M221</f>
        <v>0</v>
      </c>
      <c r="L190" s="78">
        <f>+'Combined Rate'!N221</f>
        <v>0</v>
      </c>
      <c r="M190" s="78">
        <f>+'Combined Rate'!O221</f>
        <v>2.5000000000000001E-3</v>
      </c>
      <c r="N190" s="78">
        <f>+'Combined Rate'!P221</f>
        <v>0</v>
      </c>
      <c r="O190" s="78">
        <f>+'Combined Rate'!Q221</f>
        <v>0</v>
      </c>
      <c r="P190" s="78">
        <f>+'Combined Rate'!R221</f>
        <v>0</v>
      </c>
      <c r="Q190" s="78">
        <f>+'Combined Rate'!S221</f>
        <v>1E-3</v>
      </c>
      <c r="R190" s="78">
        <f>+'Combined Rate'!T221</f>
        <v>0</v>
      </c>
      <c r="S190" s="78">
        <f>+'Combined Rate'!U221</f>
        <v>0</v>
      </c>
      <c r="T190" s="78">
        <f>+'Combined Rate'!V221</f>
        <v>0</v>
      </c>
      <c r="U190" s="78">
        <f>+'Combined Rate'!W221</f>
        <v>0</v>
      </c>
      <c r="V190" s="160">
        <f>+'Other Taxes'!D221</f>
        <v>4.2500000000000003E-2</v>
      </c>
      <c r="W190" s="161">
        <f>+'Other Taxes'!E221</f>
        <v>3.2000000000000002E-3</v>
      </c>
      <c r="X190" s="148">
        <f>+'Other Taxes'!F221</f>
        <v>0</v>
      </c>
      <c r="Y190" s="148">
        <f>+'Other Taxes'!G221</f>
        <v>0</v>
      </c>
      <c r="Z190" s="78">
        <f>+'Other Taxes'!H221</f>
        <v>0</v>
      </c>
      <c r="AA190" s="162">
        <f>+'Other Taxes'!J221</f>
        <v>2.5000000000000001E-2</v>
      </c>
      <c r="AB190" s="147">
        <f>+'Other Taxes'!K221</f>
        <v>0.03</v>
      </c>
      <c r="AC190" s="148">
        <f>+'Other Taxes'!L221</f>
        <v>0.04</v>
      </c>
      <c r="AD190" s="152">
        <f>+'Other Taxes'!N221</f>
        <v>0.01</v>
      </c>
      <c r="AE190" s="153">
        <f>+'Other Taxes'!O221</f>
        <v>0.71</v>
      </c>
      <c r="AF190" s="154">
        <f>+'Other Taxes'!P221</f>
        <v>0.25</v>
      </c>
      <c r="AG190" s="155">
        <f>+'Other Taxes'!Q221</f>
        <v>0.52</v>
      </c>
      <c r="AH190" s="148">
        <f>+'Other Taxes'!S221</f>
        <v>0</v>
      </c>
      <c r="AI190" s="157">
        <f>+'Other Taxes'!T221</f>
        <v>0</v>
      </c>
      <c r="AJ190" s="296">
        <f t="shared" si="2"/>
        <v>1.7126999999999999</v>
      </c>
    </row>
    <row r="191" spans="1:36" x14ac:dyDescent="0.2">
      <c r="A191" s="73" t="s">
        <v>627</v>
      </c>
      <c r="B191" s="84" t="s">
        <v>628</v>
      </c>
      <c r="C191" s="76">
        <f>+'Combined Rate'!E222</f>
        <v>4.8500000000000001E-2</v>
      </c>
      <c r="D191" s="300">
        <v>1.7500000000000002E-2</v>
      </c>
      <c r="E191" s="78">
        <f>+'Combined Rate'!G222</f>
        <v>0.01</v>
      </c>
      <c r="F191" s="78">
        <f>+'Combined Rate'!H222</f>
        <v>2.5000000000000001E-3</v>
      </c>
      <c r="G191" s="78">
        <f>+'Combined Rate'!I222</f>
        <v>0</v>
      </c>
      <c r="H191" s="78">
        <f>+'Combined Rate'!J222</f>
        <v>0</v>
      </c>
      <c r="I191" s="78">
        <f>+'Combined Rate'!K222</f>
        <v>0</v>
      </c>
      <c r="J191" s="78">
        <f>+'Combined Rate'!L222</f>
        <v>0</v>
      </c>
      <c r="K191" s="78">
        <f>+'Combined Rate'!M222</f>
        <v>0</v>
      </c>
      <c r="L191" s="78">
        <f>+'Combined Rate'!N222</f>
        <v>0</v>
      </c>
      <c r="M191" s="78">
        <f>+'Combined Rate'!O222</f>
        <v>2.5000000000000001E-3</v>
      </c>
      <c r="N191" s="78">
        <f>+'Combined Rate'!P222</f>
        <v>0</v>
      </c>
      <c r="O191" s="78">
        <f>+'Combined Rate'!Q222</f>
        <v>0</v>
      </c>
      <c r="P191" s="78">
        <f>+'Combined Rate'!R222</f>
        <v>0</v>
      </c>
      <c r="Q191" s="78">
        <f>+'Combined Rate'!S222</f>
        <v>0</v>
      </c>
      <c r="R191" s="78">
        <f>+'Combined Rate'!T222</f>
        <v>0</v>
      </c>
      <c r="S191" s="78">
        <f>+'Combined Rate'!U222</f>
        <v>0</v>
      </c>
      <c r="T191" s="78">
        <f>+'Combined Rate'!V222</f>
        <v>0</v>
      </c>
      <c r="U191" s="78">
        <f>+'Combined Rate'!W222</f>
        <v>0</v>
      </c>
      <c r="V191" s="160">
        <f>+'Other Taxes'!D222</f>
        <v>4.2500000000000003E-2</v>
      </c>
      <c r="W191" s="161">
        <f>+'Other Taxes'!E222</f>
        <v>3.2000000000000002E-3</v>
      </c>
      <c r="X191" s="148">
        <f>+'Other Taxes'!F222</f>
        <v>0</v>
      </c>
      <c r="Y191" s="148">
        <f>+'Other Taxes'!G222</f>
        <v>0</v>
      </c>
      <c r="Z191" s="78">
        <f>+'Other Taxes'!H222</f>
        <v>0</v>
      </c>
      <c r="AA191" s="162">
        <f>+'Other Taxes'!J222</f>
        <v>2.5000000000000001E-2</v>
      </c>
      <c r="AB191" s="147">
        <f>+'Other Taxes'!K222</f>
        <v>0.03</v>
      </c>
      <c r="AC191" s="148">
        <f>+'Other Taxes'!L222</f>
        <v>0.04</v>
      </c>
      <c r="AD191" s="152">
        <f>+'Other Taxes'!N222</f>
        <v>0.01</v>
      </c>
      <c r="AE191" s="153">
        <f>+'Other Taxes'!O222</f>
        <v>0.71</v>
      </c>
      <c r="AF191" s="154">
        <f>+'Other Taxes'!P222</f>
        <v>0.25</v>
      </c>
      <c r="AG191" s="155">
        <f>+'Other Taxes'!Q222</f>
        <v>0.52</v>
      </c>
      <c r="AH191" s="148">
        <f>+'Other Taxes'!S222</f>
        <v>3.5000000000000003E-2</v>
      </c>
      <c r="AI191" s="157">
        <f>+'Other Taxes'!T222</f>
        <v>0.06</v>
      </c>
      <c r="AJ191" s="296">
        <f t="shared" si="2"/>
        <v>1.8067</v>
      </c>
    </row>
    <row r="192" spans="1:36" x14ac:dyDescent="0.2">
      <c r="A192" s="73" t="s">
        <v>383</v>
      </c>
      <c r="B192" s="75" t="s">
        <v>384</v>
      </c>
      <c r="C192" s="76">
        <f>+'Combined Rate'!E223</f>
        <v>4.8500000000000001E-2</v>
      </c>
      <c r="D192" s="300">
        <v>1.7500000000000002E-2</v>
      </c>
      <c r="E192" s="78">
        <f>+'Combined Rate'!G223</f>
        <v>0.01</v>
      </c>
      <c r="F192" s="78">
        <f>+'Combined Rate'!H223</f>
        <v>2.5000000000000001E-3</v>
      </c>
      <c r="G192" s="78">
        <f>+'Combined Rate'!I223</f>
        <v>0</v>
      </c>
      <c r="H192" s="78">
        <f>+'Combined Rate'!J223</f>
        <v>0</v>
      </c>
      <c r="I192" s="78">
        <f>+'Combined Rate'!K223</f>
        <v>0</v>
      </c>
      <c r="J192" s="78">
        <f>+'Combined Rate'!L223</f>
        <v>0</v>
      </c>
      <c r="K192" s="78">
        <f>+'Combined Rate'!M223</f>
        <v>0</v>
      </c>
      <c r="L192" s="78">
        <f>+'Combined Rate'!N223</f>
        <v>0</v>
      </c>
      <c r="M192" s="78">
        <f>+'Combined Rate'!O223</f>
        <v>2.5000000000000001E-3</v>
      </c>
      <c r="N192" s="78">
        <f>+'Combined Rate'!P223</f>
        <v>0</v>
      </c>
      <c r="O192" s="78">
        <f>+'Combined Rate'!Q223</f>
        <v>0</v>
      </c>
      <c r="P192" s="78">
        <f>+'Combined Rate'!R223</f>
        <v>0</v>
      </c>
      <c r="Q192" s="78">
        <f>+'Combined Rate'!S223</f>
        <v>0</v>
      </c>
      <c r="R192" s="78">
        <f>+'Combined Rate'!T223</f>
        <v>0</v>
      </c>
      <c r="S192" s="78">
        <f>+'Combined Rate'!U223</f>
        <v>0</v>
      </c>
      <c r="T192" s="78">
        <f>+'Combined Rate'!V223</f>
        <v>0</v>
      </c>
      <c r="U192" s="78">
        <f>+'Combined Rate'!W223</f>
        <v>0</v>
      </c>
      <c r="V192" s="160">
        <f>+'Other Taxes'!D223</f>
        <v>4.2500000000000003E-2</v>
      </c>
      <c r="W192" s="161">
        <f>+'Other Taxes'!E223</f>
        <v>3.2000000000000002E-3</v>
      </c>
      <c r="X192" s="148">
        <f>+'Other Taxes'!F223</f>
        <v>0</v>
      </c>
      <c r="Y192" s="148">
        <f>+'Other Taxes'!G223</f>
        <v>0</v>
      </c>
      <c r="Z192" s="78">
        <f>+'Other Taxes'!H223</f>
        <v>0</v>
      </c>
      <c r="AA192" s="162">
        <f>+'Other Taxes'!J223</f>
        <v>2.5000000000000001E-2</v>
      </c>
      <c r="AB192" s="147">
        <f>+'Other Taxes'!K223</f>
        <v>0.03</v>
      </c>
      <c r="AC192" s="148">
        <f>+'Other Taxes'!L223</f>
        <v>0.04</v>
      </c>
      <c r="AD192" s="152">
        <f>+'Other Taxes'!N223</f>
        <v>0.01</v>
      </c>
      <c r="AE192" s="153">
        <f>+'Other Taxes'!O223</f>
        <v>0.71</v>
      </c>
      <c r="AF192" s="154">
        <f>+'Other Taxes'!P223</f>
        <v>0.25</v>
      </c>
      <c r="AG192" s="155">
        <f>+'Other Taxes'!Q223</f>
        <v>0.52</v>
      </c>
      <c r="AH192" s="148">
        <f>+'Other Taxes'!S223</f>
        <v>3.5000000000000003E-2</v>
      </c>
      <c r="AI192" s="157">
        <f>+'Other Taxes'!T223</f>
        <v>0.03</v>
      </c>
      <c r="AJ192" s="296">
        <f t="shared" si="2"/>
        <v>1.7766999999999999</v>
      </c>
    </row>
    <row r="193" spans="1:36" x14ac:dyDescent="0.2">
      <c r="A193" s="73" t="s">
        <v>385</v>
      </c>
      <c r="B193" s="75" t="s">
        <v>386</v>
      </c>
      <c r="C193" s="76">
        <f>+'Combined Rate'!E224</f>
        <v>4.8500000000000001E-2</v>
      </c>
      <c r="D193" s="300">
        <v>1.7500000000000002E-2</v>
      </c>
      <c r="E193" s="78">
        <f>+'Combined Rate'!G224</f>
        <v>0.01</v>
      </c>
      <c r="F193" s="78">
        <f>+'Combined Rate'!H224</f>
        <v>2.5000000000000001E-3</v>
      </c>
      <c r="G193" s="78">
        <f>+'Combined Rate'!I224</f>
        <v>0</v>
      </c>
      <c r="H193" s="78">
        <f>+'Combined Rate'!J224</f>
        <v>0</v>
      </c>
      <c r="I193" s="78">
        <f>+'Combined Rate'!K224</f>
        <v>0</v>
      </c>
      <c r="J193" s="78">
        <f>+'Combined Rate'!L224</f>
        <v>0</v>
      </c>
      <c r="K193" s="78">
        <f>+'Combined Rate'!M224</f>
        <v>0</v>
      </c>
      <c r="L193" s="78">
        <f>+'Combined Rate'!N224</f>
        <v>0</v>
      </c>
      <c r="M193" s="78">
        <f>+'Combined Rate'!O224</f>
        <v>2.5000000000000001E-3</v>
      </c>
      <c r="N193" s="78">
        <f>+'Combined Rate'!P224</f>
        <v>0</v>
      </c>
      <c r="O193" s="78">
        <f>+'Combined Rate'!Q224</f>
        <v>0</v>
      </c>
      <c r="P193" s="78">
        <f>+'Combined Rate'!R224</f>
        <v>0</v>
      </c>
      <c r="Q193" s="78">
        <f>+'Combined Rate'!S224</f>
        <v>0</v>
      </c>
      <c r="R193" s="78">
        <f>+'Combined Rate'!T224</f>
        <v>0</v>
      </c>
      <c r="S193" s="78">
        <f>+'Combined Rate'!U224</f>
        <v>0</v>
      </c>
      <c r="T193" s="78">
        <f>+'Combined Rate'!V224</f>
        <v>0</v>
      </c>
      <c r="U193" s="78">
        <f>+'Combined Rate'!W224</f>
        <v>0</v>
      </c>
      <c r="V193" s="160">
        <f>+'Other Taxes'!D224</f>
        <v>4.2500000000000003E-2</v>
      </c>
      <c r="W193" s="161">
        <f>+'Other Taxes'!E224</f>
        <v>3.2000000000000002E-3</v>
      </c>
      <c r="X193" s="148">
        <f>+'Other Taxes'!F224</f>
        <v>0</v>
      </c>
      <c r="Y193" s="148">
        <f>+'Other Taxes'!G224</f>
        <v>0</v>
      </c>
      <c r="Z193" s="78">
        <f>+'Other Taxes'!H224</f>
        <v>0</v>
      </c>
      <c r="AA193" s="162">
        <f>+'Other Taxes'!J224</f>
        <v>2.5000000000000001E-2</v>
      </c>
      <c r="AB193" s="147">
        <f>+'Other Taxes'!K224</f>
        <v>0.03</v>
      </c>
      <c r="AC193" s="148">
        <f>+'Other Taxes'!L224</f>
        <v>0.04</v>
      </c>
      <c r="AD193" s="152">
        <f>+'Other Taxes'!N224</f>
        <v>0.01</v>
      </c>
      <c r="AE193" s="153">
        <f>+'Other Taxes'!O224</f>
        <v>0.71</v>
      </c>
      <c r="AF193" s="154">
        <f>+'Other Taxes'!P224</f>
        <v>0.25</v>
      </c>
      <c r="AG193" s="155">
        <f>+'Other Taxes'!Q224</f>
        <v>0.52</v>
      </c>
      <c r="AH193" s="148">
        <f>+'Other Taxes'!S224</f>
        <v>0</v>
      </c>
      <c r="AI193" s="157">
        <f>+'Other Taxes'!T224</f>
        <v>0</v>
      </c>
      <c r="AJ193" s="296">
        <f t="shared" si="2"/>
        <v>1.7117</v>
      </c>
    </row>
    <row r="194" spans="1:36" x14ac:dyDescent="0.2">
      <c r="A194" s="73" t="s">
        <v>387</v>
      </c>
      <c r="B194" s="75" t="s">
        <v>388</v>
      </c>
      <c r="C194" s="76">
        <f>+'Combined Rate'!E225</f>
        <v>4.8500000000000001E-2</v>
      </c>
      <c r="D194" s="300">
        <v>1.7500000000000002E-2</v>
      </c>
      <c r="E194" s="78">
        <f>+'Combined Rate'!G225</f>
        <v>0.01</v>
      </c>
      <c r="F194" s="78">
        <f>+'Combined Rate'!H225</f>
        <v>2.5000000000000001E-3</v>
      </c>
      <c r="G194" s="78">
        <f>+'Combined Rate'!I225</f>
        <v>0</v>
      </c>
      <c r="H194" s="78">
        <f>+'Combined Rate'!J225</f>
        <v>0</v>
      </c>
      <c r="I194" s="78">
        <f>+'Combined Rate'!K225</f>
        <v>0</v>
      </c>
      <c r="J194" s="78">
        <f>+'Combined Rate'!L225</f>
        <v>0</v>
      </c>
      <c r="K194" s="78">
        <f>+'Combined Rate'!M225</f>
        <v>0</v>
      </c>
      <c r="L194" s="78">
        <f>+'Combined Rate'!N225</f>
        <v>0</v>
      </c>
      <c r="M194" s="78">
        <f>+'Combined Rate'!O225</f>
        <v>2.5000000000000001E-3</v>
      </c>
      <c r="N194" s="78">
        <f>+'Combined Rate'!P225</f>
        <v>0</v>
      </c>
      <c r="O194" s="78">
        <f>+'Combined Rate'!Q225</f>
        <v>0</v>
      </c>
      <c r="P194" s="78">
        <f>+'Combined Rate'!R225</f>
        <v>0</v>
      </c>
      <c r="Q194" s="78">
        <f>+'Combined Rate'!S225</f>
        <v>0</v>
      </c>
      <c r="R194" s="78">
        <f>+'Combined Rate'!T225</f>
        <v>0</v>
      </c>
      <c r="S194" s="78">
        <f>+'Combined Rate'!U225</f>
        <v>0</v>
      </c>
      <c r="T194" s="78">
        <f>+'Combined Rate'!V225</f>
        <v>0</v>
      </c>
      <c r="U194" s="78">
        <f>+'Combined Rate'!W225</f>
        <v>0</v>
      </c>
      <c r="V194" s="160">
        <f>+'Other Taxes'!D225</f>
        <v>4.2500000000000003E-2</v>
      </c>
      <c r="W194" s="161">
        <f>+'Other Taxes'!E225</f>
        <v>3.2000000000000002E-3</v>
      </c>
      <c r="X194" s="148">
        <f>+'Other Taxes'!F225</f>
        <v>0.01</v>
      </c>
      <c r="Y194" s="148">
        <f>+'Other Taxes'!G225</f>
        <v>0</v>
      </c>
      <c r="Z194" s="78">
        <f>+'Other Taxes'!H225</f>
        <v>0</v>
      </c>
      <c r="AA194" s="162">
        <f>+'Other Taxes'!J225</f>
        <v>2.5000000000000001E-2</v>
      </c>
      <c r="AB194" s="147">
        <f>+'Other Taxes'!K225</f>
        <v>0.03</v>
      </c>
      <c r="AC194" s="148">
        <f>+'Other Taxes'!L225</f>
        <v>0.04</v>
      </c>
      <c r="AD194" s="152">
        <f>+'Other Taxes'!N225</f>
        <v>0.01</v>
      </c>
      <c r="AE194" s="153">
        <f>+'Other Taxes'!O225</f>
        <v>0.71</v>
      </c>
      <c r="AF194" s="154">
        <f>+'Other Taxes'!P225</f>
        <v>0.25</v>
      </c>
      <c r="AG194" s="155">
        <f>+'Other Taxes'!Q225</f>
        <v>0.52</v>
      </c>
      <c r="AH194" s="148">
        <f>+'Other Taxes'!S225</f>
        <v>0</v>
      </c>
      <c r="AI194" s="157">
        <f>+'Other Taxes'!T225</f>
        <v>0</v>
      </c>
      <c r="AJ194" s="296">
        <f t="shared" si="2"/>
        <v>1.7217</v>
      </c>
    </row>
    <row r="195" spans="1:36" x14ac:dyDescent="0.2">
      <c r="A195" s="73" t="s">
        <v>389</v>
      </c>
      <c r="B195" s="75" t="s">
        <v>390</v>
      </c>
      <c r="C195" s="76">
        <f>+'Combined Rate'!E226</f>
        <v>4.8500000000000001E-2</v>
      </c>
      <c r="D195" s="300">
        <v>1.7500000000000002E-2</v>
      </c>
      <c r="E195" s="78">
        <f>+'Combined Rate'!G226</f>
        <v>0.01</v>
      </c>
      <c r="F195" s="78">
        <f>+'Combined Rate'!H226</f>
        <v>2.5000000000000001E-3</v>
      </c>
      <c r="G195" s="78">
        <f>+'Combined Rate'!I226</f>
        <v>0</v>
      </c>
      <c r="H195" s="78">
        <f>+'Combined Rate'!J226</f>
        <v>0</v>
      </c>
      <c r="I195" s="78">
        <f>+'Combined Rate'!K226</f>
        <v>0</v>
      </c>
      <c r="J195" s="78">
        <f>+'Combined Rate'!L226</f>
        <v>0</v>
      </c>
      <c r="K195" s="78">
        <f>+'Combined Rate'!M226</f>
        <v>0</v>
      </c>
      <c r="L195" s="78">
        <f>+'Combined Rate'!N226</f>
        <v>0</v>
      </c>
      <c r="M195" s="78">
        <f>+'Combined Rate'!O226</f>
        <v>2.5000000000000001E-3</v>
      </c>
      <c r="N195" s="78">
        <f>+'Combined Rate'!P226</f>
        <v>0</v>
      </c>
      <c r="O195" s="78">
        <f>+'Combined Rate'!Q226</f>
        <v>0</v>
      </c>
      <c r="P195" s="78">
        <f>+'Combined Rate'!R226</f>
        <v>0</v>
      </c>
      <c r="Q195" s="78">
        <f>+'Combined Rate'!S226</f>
        <v>0</v>
      </c>
      <c r="R195" s="78">
        <f>+'Combined Rate'!T226</f>
        <v>0</v>
      </c>
      <c r="S195" s="78">
        <f>+'Combined Rate'!U226</f>
        <v>0</v>
      </c>
      <c r="T195" s="78">
        <f>+'Combined Rate'!V226</f>
        <v>0</v>
      </c>
      <c r="U195" s="78">
        <f>+'Combined Rate'!W226</f>
        <v>0</v>
      </c>
      <c r="V195" s="160">
        <f>+'Other Taxes'!D226</f>
        <v>4.2500000000000003E-2</v>
      </c>
      <c r="W195" s="161">
        <f>+'Other Taxes'!E226</f>
        <v>3.2000000000000002E-3</v>
      </c>
      <c r="X195" s="148">
        <f>+'Other Taxes'!F226</f>
        <v>0</v>
      </c>
      <c r="Y195" s="148">
        <f>+'Other Taxes'!G226</f>
        <v>0</v>
      </c>
      <c r="Z195" s="78">
        <f>+'Other Taxes'!H226</f>
        <v>0</v>
      </c>
      <c r="AA195" s="162">
        <f>+'Other Taxes'!J226</f>
        <v>2.5000000000000001E-2</v>
      </c>
      <c r="AB195" s="147">
        <f>+'Other Taxes'!K226</f>
        <v>0.03</v>
      </c>
      <c r="AC195" s="148">
        <f>+'Other Taxes'!L226</f>
        <v>0.04</v>
      </c>
      <c r="AD195" s="152">
        <f>+'Other Taxes'!N226</f>
        <v>0.01</v>
      </c>
      <c r="AE195" s="153">
        <f>+'Other Taxes'!O226</f>
        <v>0.71</v>
      </c>
      <c r="AF195" s="154">
        <f>+'Other Taxes'!P226</f>
        <v>0.25</v>
      </c>
      <c r="AG195" s="155">
        <f>+'Other Taxes'!Q226</f>
        <v>0.52</v>
      </c>
      <c r="AH195" s="148">
        <f>+'Other Taxes'!S226</f>
        <v>0</v>
      </c>
      <c r="AI195" s="157">
        <f>+'Other Taxes'!T226</f>
        <v>0</v>
      </c>
      <c r="AJ195" s="296">
        <f t="shared" ref="AJ195:AJ259" si="3">SUM(C195:AI195)</f>
        <v>1.7117</v>
      </c>
    </row>
    <row r="196" spans="1:36" x14ac:dyDescent="0.2">
      <c r="A196" s="73" t="s">
        <v>391</v>
      </c>
      <c r="B196" s="75" t="s">
        <v>392</v>
      </c>
      <c r="C196" s="76">
        <f>+'Combined Rate'!E227</f>
        <v>4.8500000000000001E-2</v>
      </c>
      <c r="D196" s="300">
        <v>1.7500000000000002E-2</v>
      </c>
      <c r="E196" s="78">
        <f>+'Combined Rate'!G227</f>
        <v>0.01</v>
      </c>
      <c r="F196" s="78">
        <f>+'Combined Rate'!H227</f>
        <v>2.5000000000000001E-3</v>
      </c>
      <c r="G196" s="78">
        <f>+'Combined Rate'!I227</f>
        <v>0</v>
      </c>
      <c r="H196" s="78">
        <f>+'Combined Rate'!J227</f>
        <v>0</v>
      </c>
      <c r="I196" s="78">
        <f>+'Combined Rate'!K227</f>
        <v>0</v>
      </c>
      <c r="J196" s="78">
        <f>+'Combined Rate'!L227</f>
        <v>0</v>
      </c>
      <c r="K196" s="78">
        <f>+'Combined Rate'!M227</f>
        <v>0</v>
      </c>
      <c r="L196" s="78">
        <f>+'Combined Rate'!N227</f>
        <v>0</v>
      </c>
      <c r="M196" s="78">
        <f>+'Combined Rate'!O227</f>
        <v>2.5000000000000001E-3</v>
      </c>
      <c r="N196" s="78">
        <f>+'Combined Rate'!P227</f>
        <v>0</v>
      </c>
      <c r="O196" s="78">
        <f>+'Combined Rate'!Q227</f>
        <v>0</v>
      </c>
      <c r="P196" s="78">
        <f>+'Combined Rate'!R227</f>
        <v>0</v>
      </c>
      <c r="Q196" s="78">
        <f>+'Combined Rate'!S227</f>
        <v>0</v>
      </c>
      <c r="R196" s="78">
        <f>+'Combined Rate'!T227</f>
        <v>0</v>
      </c>
      <c r="S196" s="78">
        <f>+'Combined Rate'!U227</f>
        <v>0</v>
      </c>
      <c r="T196" s="78">
        <f>+'Combined Rate'!V227</f>
        <v>0</v>
      </c>
      <c r="U196" s="78">
        <f>+'Combined Rate'!W227</f>
        <v>0</v>
      </c>
      <c r="V196" s="160">
        <f>+'Other Taxes'!D227</f>
        <v>4.2500000000000003E-2</v>
      </c>
      <c r="W196" s="161">
        <f>+'Other Taxes'!E227</f>
        <v>3.2000000000000002E-3</v>
      </c>
      <c r="X196" s="148">
        <f>+'Other Taxes'!F227</f>
        <v>0</v>
      </c>
      <c r="Y196" s="148">
        <f>+'Other Taxes'!G227</f>
        <v>0</v>
      </c>
      <c r="Z196" s="78">
        <f>+'Other Taxes'!H227</f>
        <v>0</v>
      </c>
      <c r="AA196" s="162">
        <f>+'Other Taxes'!J227</f>
        <v>2.5000000000000001E-2</v>
      </c>
      <c r="AB196" s="147">
        <f>+'Other Taxes'!K227</f>
        <v>0.03</v>
      </c>
      <c r="AC196" s="148">
        <f>+'Other Taxes'!L227</f>
        <v>0.04</v>
      </c>
      <c r="AD196" s="152">
        <f>+'Other Taxes'!N227</f>
        <v>0.01</v>
      </c>
      <c r="AE196" s="153">
        <f>+'Other Taxes'!O227</f>
        <v>0.71</v>
      </c>
      <c r="AF196" s="154">
        <f>+'Other Taxes'!P227</f>
        <v>0.25</v>
      </c>
      <c r="AG196" s="155">
        <f>+'Other Taxes'!Q227</f>
        <v>0.52</v>
      </c>
      <c r="AH196" s="148">
        <f>+'Other Taxes'!S227</f>
        <v>3.5000000000000003E-2</v>
      </c>
      <c r="AI196" s="157">
        <f>+'Other Taxes'!T227</f>
        <v>0.06</v>
      </c>
      <c r="AJ196" s="296">
        <f t="shared" si="3"/>
        <v>1.8067</v>
      </c>
    </row>
    <row r="197" spans="1:36" x14ac:dyDescent="0.2">
      <c r="A197" s="85" t="s">
        <v>393</v>
      </c>
      <c r="B197" s="75" t="s">
        <v>394</v>
      </c>
      <c r="C197" s="76">
        <f>+'Combined Rate'!E228</f>
        <v>4.8500000000000001E-2</v>
      </c>
      <c r="D197" s="300">
        <v>1.7500000000000002E-2</v>
      </c>
      <c r="E197" s="78">
        <f>+'Combined Rate'!G228</f>
        <v>0.01</v>
      </c>
      <c r="F197" s="78">
        <f>+'Combined Rate'!H228</f>
        <v>2.5000000000000001E-3</v>
      </c>
      <c r="G197" s="78">
        <f>+'Combined Rate'!I228</f>
        <v>0</v>
      </c>
      <c r="H197" s="78">
        <f>+'Combined Rate'!J228</f>
        <v>0</v>
      </c>
      <c r="I197" s="78">
        <f>+'Combined Rate'!K228</f>
        <v>0</v>
      </c>
      <c r="J197" s="78">
        <f>+'Combined Rate'!L228</f>
        <v>0</v>
      </c>
      <c r="K197" s="78">
        <f>+'Combined Rate'!M228</f>
        <v>0</v>
      </c>
      <c r="L197" s="78">
        <f>+'Combined Rate'!N228</f>
        <v>0</v>
      </c>
      <c r="M197" s="78">
        <f>+'Combined Rate'!O228</f>
        <v>2.5000000000000001E-3</v>
      </c>
      <c r="N197" s="78">
        <f>+'Combined Rate'!P228</f>
        <v>0</v>
      </c>
      <c r="O197" s="78">
        <f>+'Combined Rate'!Q228</f>
        <v>0</v>
      </c>
      <c r="P197" s="78">
        <f>+'Combined Rate'!R228</f>
        <v>0</v>
      </c>
      <c r="Q197" s="78">
        <f>+'Combined Rate'!S228</f>
        <v>1E-3</v>
      </c>
      <c r="R197" s="78">
        <f>+'Combined Rate'!T228</f>
        <v>0</v>
      </c>
      <c r="S197" s="78">
        <f>+'Combined Rate'!U228</f>
        <v>0</v>
      </c>
      <c r="T197" s="78">
        <f>+'Combined Rate'!V228</f>
        <v>0</v>
      </c>
      <c r="U197" s="78">
        <f>+'Combined Rate'!W228</f>
        <v>0</v>
      </c>
      <c r="V197" s="160">
        <f>+'Other Taxes'!D228</f>
        <v>4.2500000000000003E-2</v>
      </c>
      <c r="W197" s="161">
        <f>+'Other Taxes'!E228</f>
        <v>3.2000000000000002E-3</v>
      </c>
      <c r="X197" s="148">
        <f>+'Other Taxes'!F228</f>
        <v>0</v>
      </c>
      <c r="Y197" s="148">
        <f>+'Other Taxes'!G228</f>
        <v>0</v>
      </c>
      <c r="Z197" s="78">
        <f>+'Other Taxes'!H228</f>
        <v>0</v>
      </c>
      <c r="AA197" s="162">
        <f>+'Other Taxes'!J228</f>
        <v>2.5000000000000001E-2</v>
      </c>
      <c r="AB197" s="147">
        <f>+'Other Taxes'!K228</f>
        <v>0.03</v>
      </c>
      <c r="AC197" s="148">
        <f>+'Other Taxes'!L228</f>
        <v>0.04</v>
      </c>
      <c r="AD197" s="152">
        <f>+'Other Taxes'!N228</f>
        <v>0.01</v>
      </c>
      <c r="AE197" s="153">
        <f>+'Other Taxes'!O228</f>
        <v>0.71</v>
      </c>
      <c r="AF197" s="154">
        <f>+'Other Taxes'!P228</f>
        <v>0.25</v>
      </c>
      <c r="AG197" s="155">
        <f>+'Other Taxes'!Q228</f>
        <v>0.52</v>
      </c>
      <c r="AH197" s="148">
        <f>+'Other Taxes'!S228</f>
        <v>3.5000000000000003E-2</v>
      </c>
      <c r="AI197" s="157">
        <f>+'Other Taxes'!T228</f>
        <v>0</v>
      </c>
      <c r="AJ197" s="296">
        <f t="shared" si="3"/>
        <v>1.7476999999999998</v>
      </c>
    </row>
    <row r="198" spans="1:36" x14ac:dyDescent="0.2">
      <c r="A198" s="73" t="s">
        <v>395</v>
      </c>
      <c r="B198" s="75" t="s">
        <v>396</v>
      </c>
      <c r="C198" s="76">
        <f>+'Combined Rate'!E229</f>
        <v>4.8500000000000001E-2</v>
      </c>
      <c r="D198" s="300">
        <v>1.7500000000000002E-2</v>
      </c>
      <c r="E198" s="78">
        <f>+'Combined Rate'!G229</f>
        <v>0.01</v>
      </c>
      <c r="F198" s="78">
        <f>+'Combined Rate'!H229</f>
        <v>2.5000000000000001E-3</v>
      </c>
      <c r="G198" s="78">
        <f>+'Combined Rate'!I229</f>
        <v>0</v>
      </c>
      <c r="H198" s="78">
        <f>+'Combined Rate'!J229</f>
        <v>0</v>
      </c>
      <c r="I198" s="78">
        <f>+'Combined Rate'!K229</f>
        <v>0</v>
      </c>
      <c r="J198" s="78">
        <f>+'Combined Rate'!L229</f>
        <v>0</v>
      </c>
      <c r="K198" s="78">
        <f>+'Combined Rate'!M229</f>
        <v>3.0000000000000001E-3</v>
      </c>
      <c r="L198" s="78">
        <f>+'Combined Rate'!N229</f>
        <v>0</v>
      </c>
      <c r="M198" s="78">
        <f>+'Combined Rate'!O229</f>
        <v>2.5000000000000001E-3</v>
      </c>
      <c r="N198" s="78">
        <f>+'Combined Rate'!P229</f>
        <v>0</v>
      </c>
      <c r="O198" s="78">
        <f>+'Combined Rate'!Q229</f>
        <v>0</v>
      </c>
      <c r="P198" s="78">
        <f>+'Combined Rate'!R229</f>
        <v>0</v>
      </c>
      <c r="Q198" s="78">
        <f>+'Combined Rate'!S229</f>
        <v>1E-3</v>
      </c>
      <c r="R198" s="78">
        <f>+'Combined Rate'!T229</f>
        <v>0</v>
      </c>
      <c r="S198" s="78">
        <f>+'Combined Rate'!U229</f>
        <v>0</v>
      </c>
      <c r="T198" s="78">
        <f>+'Combined Rate'!V229</f>
        <v>0</v>
      </c>
      <c r="U198" s="78">
        <f>+'Combined Rate'!W229</f>
        <v>0</v>
      </c>
      <c r="V198" s="160">
        <f>+'Other Taxes'!D229</f>
        <v>4.2500000000000003E-2</v>
      </c>
      <c r="W198" s="161">
        <f>+'Other Taxes'!E229</f>
        <v>3.2000000000000002E-3</v>
      </c>
      <c r="X198" s="148">
        <f>+'Other Taxes'!F229</f>
        <v>0.01</v>
      </c>
      <c r="Y198" s="168">
        <f>+'Other Taxes'!G229</f>
        <v>0</v>
      </c>
      <c r="Z198" s="78">
        <f>+'Other Taxes'!H229</f>
        <v>0</v>
      </c>
      <c r="AA198" s="162">
        <f>+'Other Taxes'!J229</f>
        <v>2.5000000000000001E-2</v>
      </c>
      <c r="AB198" s="147">
        <f>+'Other Taxes'!K229</f>
        <v>0.03</v>
      </c>
      <c r="AC198" s="148">
        <f>+'Other Taxes'!L229</f>
        <v>0.04</v>
      </c>
      <c r="AD198" s="152">
        <f>+'Other Taxes'!N229</f>
        <v>0.01</v>
      </c>
      <c r="AE198" s="153">
        <f>+'Other Taxes'!O229</f>
        <v>0.71</v>
      </c>
      <c r="AF198" s="154">
        <f>+'Other Taxes'!P229</f>
        <v>0.25</v>
      </c>
      <c r="AG198" s="155">
        <f>+'Other Taxes'!Q229</f>
        <v>0.52</v>
      </c>
      <c r="AH198" s="148">
        <f>+'Other Taxes'!S229</f>
        <v>0.03</v>
      </c>
      <c r="AI198" s="157">
        <f>+'Other Taxes'!T229</f>
        <v>0.05</v>
      </c>
      <c r="AJ198" s="296">
        <f t="shared" si="3"/>
        <v>1.8057000000000001</v>
      </c>
    </row>
    <row r="199" spans="1:36" x14ac:dyDescent="0.2">
      <c r="A199" s="73" t="s">
        <v>397</v>
      </c>
      <c r="B199" s="75" t="s">
        <v>398</v>
      </c>
      <c r="C199" s="76">
        <f>+'Combined Rate'!E230</f>
        <v>4.8500000000000001E-2</v>
      </c>
      <c r="D199" s="300">
        <v>1.7500000000000002E-2</v>
      </c>
      <c r="E199" s="78">
        <f>+'Combined Rate'!G230</f>
        <v>0.01</v>
      </c>
      <c r="F199" s="78">
        <f>+'Combined Rate'!H230</f>
        <v>2.5000000000000001E-3</v>
      </c>
      <c r="G199" s="78">
        <f>+'Combined Rate'!I230</f>
        <v>0</v>
      </c>
      <c r="H199" s="78">
        <f>+'Combined Rate'!J230</f>
        <v>0</v>
      </c>
      <c r="I199" s="78">
        <f>+'Combined Rate'!K230</f>
        <v>0</v>
      </c>
      <c r="J199" s="78">
        <f>+'Combined Rate'!L230</f>
        <v>0</v>
      </c>
      <c r="K199" s="78">
        <f>+'Combined Rate'!M230</f>
        <v>3.0000000000000001E-3</v>
      </c>
      <c r="L199" s="78">
        <f>+'Combined Rate'!N230</f>
        <v>0</v>
      </c>
      <c r="M199" s="78">
        <f>+'Combined Rate'!O230</f>
        <v>2.5000000000000001E-3</v>
      </c>
      <c r="N199" s="78">
        <f>+'Combined Rate'!P230</f>
        <v>0</v>
      </c>
      <c r="O199" s="78">
        <f>+'Combined Rate'!Q230</f>
        <v>0</v>
      </c>
      <c r="P199" s="78">
        <f>+'Combined Rate'!R230</f>
        <v>0</v>
      </c>
      <c r="Q199" s="78">
        <f>+'Combined Rate'!S230</f>
        <v>1E-3</v>
      </c>
      <c r="R199" s="78">
        <f>+'Combined Rate'!T230</f>
        <v>0</v>
      </c>
      <c r="S199" s="78">
        <f>+'Combined Rate'!U230</f>
        <v>0</v>
      </c>
      <c r="T199" s="78">
        <f>+'Combined Rate'!V230</f>
        <v>0</v>
      </c>
      <c r="U199" s="78">
        <f>+'Combined Rate'!W230</f>
        <v>0</v>
      </c>
      <c r="V199" s="160">
        <f>+'Other Taxes'!D230</f>
        <v>4.2500000000000003E-2</v>
      </c>
      <c r="W199" s="161">
        <f>+'Other Taxes'!E230</f>
        <v>3.2000000000000002E-3</v>
      </c>
      <c r="X199" s="148">
        <f>+'Other Taxes'!F230</f>
        <v>0.01</v>
      </c>
      <c r="Y199" s="168">
        <f>+'Other Taxes'!G230</f>
        <v>0</v>
      </c>
      <c r="Z199" s="78">
        <f>+'Other Taxes'!H230</f>
        <v>0</v>
      </c>
      <c r="AA199" s="162">
        <f>+'Other Taxes'!J230</f>
        <v>2.5000000000000001E-2</v>
      </c>
      <c r="AB199" s="147">
        <f>+'Other Taxes'!K230</f>
        <v>0.03</v>
      </c>
      <c r="AC199" s="148">
        <f>+'Other Taxes'!L230</f>
        <v>0.04</v>
      </c>
      <c r="AD199" s="152">
        <f>+'Other Taxes'!N230</f>
        <v>0.01</v>
      </c>
      <c r="AE199" s="153">
        <f>+'Other Taxes'!O230</f>
        <v>0.71</v>
      </c>
      <c r="AF199" s="154">
        <f>+'Other Taxes'!P230</f>
        <v>0.25</v>
      </c>
      <c r="AG199" s="155">
        <f>+'Other Taxes'!Q230</f>
        <v>0.52</v>
      </c>
      <c r="AH199" s="148">
        <f>+'Other Taxes'!S230</f>
        <v>0</v>
      </c>
      <c r="AI199" s="157">
        <f>+'Other Taxes'!T230</f>
        <v>0.06</v>
      </c>
      <c r="AJ199" s="296">
        <f t="shared" si="3"/>
        <v>1.7857000000000001</v>
      </c>
    </row>
    <row r="200" spans="1:36" x14ac:dyDescent="0.2">
      <c r="A200" s="73" t="s">
        <v>399</v>
      </c>
      <c r="B200" s="75" t="s">
        <v>400</v>
      </c>
      <c r="C200" s="76">
        <f>+'Combined Rate'!E231</f>
        <v>4.8500000000000001E-2</v>
      </c>
      <c r="D200" s="300">
        <v>1.7500000000000002E-2</v>
      </c>
      <c r="E200" s="78">
        <f>+'Combined Rate'!G231</f>
        <v>0.01</v>
      </c>
      <c r="F200" s="78">
        <f>+'Combined Rate'!H231</f>
        <v>2.5000000000000001E-3</v>
      </c>
      <c r="G200" s="78">
        <f>+'Combined Rate'!I231</f>
        <v>0</v>
      </c>
      <c r="H200" s="78">
        <f>+'Combined Rate'!J231</f>
        <v>0</v>
      </c>
      <c r="I200" s="78">
        <f>+'Combined Rate'!K231</f>
        <v>0</v>
      </c>
      <c r="J200" s="78">
        <f>+'Combined Rate'!L231</f>
        <v>0</v>
      </c>
      <c r="K200" s="78">
        <f>+'Combined Rate'!M231</f>
        <v>0</v>
      </c>
      <c r="L200" s="78">
        <f>+'Combined Rate'!N231</f>
        <v>0</v>
      </c>
      <c r="M200" s="78">
        <f>+'Combined Rate'!O231</f>
        <v>2.5000000000000001E-3</v>
      </c>
      <c r="N200" s="78">
        <f>+'Combined Rate'!P231</f>
        <v>0</v>
      </c>
      <c r="O200" s="78">
        <f>+'Combined Rate'!Q231</f>
        <v>0</v>
      </c>
      <c r="P200" s="78">
        <f>+'Combined Rate'!R231</f>
        <v>0</v>
      </c>
      <c r="Q200" s="78">
        <f>+'Combined Rate'!S231</f>
        <v>0</v>
      </c>
      <c r="R200" s="78">
        <f>+'Combined Rate'!T231</f>
        <v>0</v>
      </c>
      <c r="S200" s="78">
        <f>+'Combined Rate'!U231</f>
        <v>0</v>
      </c>
      <c r="T200" s="78">
        <f>+'Combined Rate'!V231</f>
        <v>0</v>
      </c>
      <c r="U200" s="78">
        <f>+'Combined Rate'!W231</f>
        <v>0</v>
      </c>
      <c r="V200" s="160">
        <f>+'Other Taxes'!D231</f>
        <v>4.2500000000000003E-2</v>
      </c>
      <c r="W200" s="161">
        <f>+'Other Taxes'!E231</f>
        <v>3.2000000000000002E-3</v>
      </c>
      <c r="X200" s="148">
        <f>+'Other Taxes'!F231</f>
        <v>0</v>
      </c>
      <c r="Y200" s="148">
        <f>+'Other Taxes'!G231</f>
        <v>0</v>
      </c>
      <c r="Z200" s="78">
        <f>+'Other Taxes'!H231</f>
        <v>0</v>
      </c>
      <c r="AA200" s="162">
        <f>+'Other Taxes'!J231</f>
        <v>2.5000000000000001E-2</v>
      </c>
      <c r="AB200" s="147">
        <f>+'Other Taxes'!K231</f>
        <v>0.03</v>
      </c>
      <c r="AC200" s="148">
        <f>+'Other Taxes'!L231</f>
        <v>0.04</v>
      </c>
      <c r="AD200" s="152">
        <f>+'Other Taxes'!N231</f>
        <v>0.01</v>
      </c>
      <c r="AE200" s="153">
        <f>+'Other Taxes'!O231</f>
        <v>0.71</v>
      </c>
      <c r="AF200" s="154">
        <f>+'Other Taxes'!P231</f>
        <v>0.25</v>
      </c>
      <c r="AG200" s="155">
        <f>+'Other Taxes'!Q231</f>
        <v>0.52</v>
      </c>
      <c r="AH200" s="148">
        <f>+'Other Taxes'!S231</f>
        <v>0</v>
      </c>
      <c r="AI200" s="157">
        <f>+'Other Taxes'!T231</f>
        <v>0</v>
      </c>
      <c r="AJ200" s="296">
        <f t="shared" si="3"/>
        <v>1.7117</v>
      </c>
    </row>
    <row r="201" spans="1:36" x14ac:dyDescent="0.2">
      <c r="A201" s="85" t="s">
        <v>626</v>
      </c>
      <c r="B201" s="75" t="s">
        <v>401</v>
      </c>
      <c r="C201" s="76">
        <f>+'Combined Rate'!E233</f>
        <v>4.8500000000000001E-2</v>
      </c>
      <c r="D201" s="300">
        <v>1.7500000000000002E-2</v>
      </c>
      <c r="E201" s="78">
        <f>+'Combined Rate'!G233</f>
        <v>0.01</v>
      </c>
      <c r="F201" s="78">
        <f>+'Combined Rate'!H233</f>
        <v>2.5000000000000001E-3</v>
      </c>
      <c r="G201" s="78">
        <f>+'Combined Rate'!I233</f>
        <v>0</v>
      </c>
      <c r="H201" s="78">
        <f>+'Combined Rate'!J233</f>
        <v>2.5000000000000001E-3</v>
      </c>
      <c r="I201" s="78">
        <f>+'Combined Rate'!K233</f>
        <v>0</v>
      </c>
      <c r="J201" s="78">
        <f>+'Combined Rate'!L233</f>
        <v>2.5000000000000001E-3</v>
      </c>
      <c r="K201" s="78">
        <f>+'Combined Rate'!M233</f>
        <v>0</v>
      </c>
      <c r="L201" s="78">
        <f>+'Combined Rate'!N233</f>
        <v>0</v>
      </c>
      <c r="M201" s="78">
        <f>+'Combined Rate'!O233</f>
        <v>2.5000000000000001E-3</v>
      </c>
      <c r="N201" s="78">
        <f>+'Combined Rate'!P233</f>
        <v>2E-3</v>
      </c>
      <c r="O201" s="78">
        <f>+'Combined Rate'!Q233</f>
        <v>0</v>
      </c>
      <c r="P201" s="78">
        <f>+'Combined Rate'!R233</f>
        <v>0</v>
      </c>
      <c r="Q201" s="78">
        <f>+'Combined Rate'!S233</f>
        <v>1E-3</v>
      </c>
      <c r="R201" s="78">
        <f>+'Combined Rate'!T233</f>
        <v>0</v>
      </c>
      <c r="S201" s="78">
        <f>+'Combined Rate'!U233</f>
        <v>0</v>
      </c>
      <c r="T201" s="78">
        <f>+'Combined Rate'!V233</f>
        <v>0</v>
      </c>
      <c r="U201" s="78">
        <f>+'Combined Rate'!W233</f>
        <v>0</v>
      </c>
      <c r="V201" s="146">
        <f>+'Other Taxes'!D233</f>
        <v>0.03</v>
      </c>
      <c r="W201" s="147">
        <f>+'Other Taxes'!E233</f>
        <v>3.2000000000000002E-3</v>
      </c>
      <c r="X201" s="148">
        <f>+'Other Taxes'!F233</f>
        <v>0</v>
      </c>
      <c r="Y201" s="148">
        <f>+'Other Taxes'!G233</f>
        <v>0</v>
      </c>
      <c r="Z201" s="78">
        <f>+'Other Taxes'!H233</f>
        <v>0</v>
      </c>
      <c r="AA201" s="149">
        <f>+'Other Taxes'!J233</f>
        <v>2.5000000000000001E-2</v>
      </c>
      <c r="AB201" s="147">
        <f>+'Other Taxes'!K233</f>
        <v>0</v>
      </c>
      <c r="AC201" s="148">
        <f>+'Other Taxes'!L233</f>
        <v>0</v>
      </c>
      <c r="AD201" s="152">
        <f>+'Other Taxes'!N233</f>
        <v>0.01</v>
      </c>
      <c r="AE201" s="153">
        <f>+'Other Taxes'!O233</f>
        <v>0.71</v>
      </c>
      <c r="AF201" s="154">
        <f>+'Other Taxes'!P233</f>
        <v>0.25</v>
      </c>
      <c r="AG201" s="155">
        <f>+'Other Taxes'!Q233</f>
        <v>0.52</v>
      </c>
      <c r="AH201" s="148">
        <f>+'Other Taxes'!S233</f>
        <v>0</v>
      </c>
      <c r="AI201" s="157">
        <f>+'Other Taxes'!T233</f>
        <v>0</v>
      </c>
      <c r="AJ201" s="296">
        <f t="shared" si="3"/>
        <v>1.6372</v>
      </c>
    </row>
    <row r="202" spans="1:36" x14ac:dyDescent="0.2">
      <c r="A202" s="73" t="s">
        <v>402</v>
      </c>
      <c r="B202" s="75" t="s">
        <v>403</v>
      </c>
      <c r="C202" s="76">
        <f>+'Combined Rate'!E234</f>
        <v>4.8500000000000001E-2</v>
      </c>
      <c r="D202" s="300">
        <v>1.7500000000000002E-2</v>
      </c>
      <c r="E202" s="78">
        <f>+'Combined Rate'!G234</f>
        <v>0.01</v>
      </c>
      <c r="F202" s="78">
        <f>+'Combined Rate'!H234</f>
        <v>2.5000000000000001E-3</v>
      </c>
      <c r="G202" s="78">
        <f>+'Combined Rate'!I234</f>
        <v>0</v>
      </c>
      <c r="H202" s="78">
        <f>+'Combined Rate'!J234</f>
        <v>2.5000000000000001E-3</v>
      </c>
      <c r="I202" s="78">
        <f>+'Combined Rate'!K234</f>
        <v>0</v>
      </c>
      <c r="J202" s="78">
        <f>+'Combined Rate'!L234</f>
        <v>2.5000000000000001E-3</v>
      </c>
      <c r="K202" s="78">
        <f>+'Combined Rate'!M234</f>
        <v>0</v>
      </c>
      <c r="L202" s="78">
        <f>+'Combined Rate'!N234</f>
        <v>0</v>
      </c>
      <c r="M202" s="78">
        <f>+'Combined Rate'!O234</f>
        <v>2.5000000000000001E-3</v>
      </c>
      <c r="N202" s="78">
        <f>+'Combined Rate'!P234</f>
        <v>2E-3</v>
      </c>
      <c r="O202" s="78">
        <f>+'Combined Rate'!Q234</f>
        <v>0</v>
      </c>
      <c r="P202" s="78">
        <f>+'Combined Rate'!R234</f>
        <v>0</v>
      </c>
      <c r="Q202" s="78">
        <f>+'Combined Rate'!S234</f>
        <v>1E-3</v>
      </c>
      <c r="R202" s="78">
        <f>+'Combined Rate'!T234</f>
        <v>0</v>
      </c>
      <c r="S202" s="78">
        <f>+'Combined Rate'!U234</f>
        <v>0</v>
      </c>
      <c r="T202" s="78">
        <f>+'Combined Rate'!V234</f>
        <v>0</v>
      </c>
      <c r="U202" s="78">
        <f>+'Combined Rate'!W234</f>
        <v>0</v>
      </c>
      <c r="V202" s="146">
        <f>+'Other Taxes'!D234</f>
        <v>0.03</v>
      </c>
      <c r="W202" s="147">
        <f>+'Other Taxes'!E234</f>
        <v>3.2000000000000002E-3</v>
      </c>
      <c r="X202" s="148">
        <f>+'Other Taxes'!F234</f>
        <v>0.01</v>
      </c>
      <c r="Y202" s="148">
        <f>+'Other Taxes'!G234</f>
        <v>0</v>
      </c>
      <c r="Z202" s="78">
        <f>+'Other Taxes'!H234</f>
        <v>0</v>
      </c>
      <c r="AA202" s="149">
        <f>+'Other Taxes'!J234</f>
        <v>2.5000000000000001E-2</v>
      </c>
      <c r="AB202" s="147">
        <f>+'Other Taxes'!K234</f>
        <v>0</v>
      </c>
      <c r="AC202" s="148">
        <f>+'Other Taxes'!L234</f>
        <v>0</v>
      </c>
      <c r="AD202" s="152">
        <f>+'Other Taxes'!N234</f>
        <v>0.01</v>
      </c>
      <c r="AE202" s="153">
        <f>+'Other Taxes'!O234</f>
        <v>0.71</v>
      </c>
      <c r="AF202" s="154">
        <f>+'Other Taxes'!P234</f>
        <v>0.25</v>
      </c>
      <c r="AG202" s="155">
        <f>+'Other Taxes'!Q234</f>
        <v>0.52</v>
      </c>
      <c r="AH202" s="148">
        <f>+'Other Taxes'!S234</f>
        <v>0</v>
      </c>
      <c r="AI202" s="157">
        <f>+'Other Taxes'!T234</f>
        <v>0</v>
      </c>
      <c r="AJ202" s="296">
        <f t="shared" si="3"/>
        <v>1.6472</v>
      </c>
    </row>
    <row r="203" spans="1:36" x14ac:dyDescent="0.2">
      <c r="A203" s="73" t="s">
        <v>404</v>
      </c>
      <c r="B203" s="75" t="s">
        <v>405</v>
      </c>
      <c r="C203" s="76">
        <f>+'Combined Rate'!E235</f>
        <v>4.8500000000000001E-2</v>
      </c>
      <c r="D203" s="300">
        <v>1.7500000000000002E-2</v>
      </c>
      <c r="E203" s="78">
        <f>+'Combined Rate'!G235</f>
        <v>0.01</v>
      </c>
      <c r="F203" s="78">
        <f>+'Combined Rate'!H235</f>
        <v>2.5000000000000001E-3</v>
      </c>
      <c r="G203" s="78">
        <f>+'Combined Rate'!I235</f>
        <v>0</v>
      </c>
      <c r="H203" s="78">
        <f>+'Combined Rate'!J235</f>
        <v>2.5000000000000001E-3</v>
      </c>
      <c r="I203" s="78">
        <f>+'Combined Rate'!K235</f>
        <v>0</v>
      </c>
      <c r="J203" s="78">
        <f>+'Combined Rate'!L235</f>
        <v>2.5000000000000001E-3</v>
      </c>
      <c r="K203" s="78">
        <f>+'Combined Rate'!M235</f>
        <v>0</v>
      </c>
      <c r="L203" s="78">
        <f>+'Combined Rate'!N235</f>
        <v>0</v>
      </c>
      <c r="M203" s="78">
        <f>+'Combined Rate'!O235</f>
        <v>2.5000000000000001E-3</v>
      </c>
      <c r="N203" s="78">
        <f>+'Combined Rate'!P235</f>
        <v>2E-3</v>
      </c>
      <c r="O203" s="78">
        <f>+'Combined Rate'!Q235</f>
        <v>0</v>
      </c>
      <c r="P203" s="78">
        <f>+'Combined Rate'!R235</f>
        <v>0</v>
      </c>
      <c r="Q203" s="78">
        <f>+'Combined Rate'!S235</f>
        <v>1E-3</v>
      </c>
      <c r="R203" s="78">
        <f>+'Combined Rate'!T235</f>
        <v>0</v>
      </c>
      <c r="S203" s="78">
        <f>+'Combined Rate'!U235</f>
        <v>0</v>
      </c>
      <c r="T203" s="78">
        <f>+'Combined Rate'!V235</f>
        <v>0</v>
      </c>
      <c r="U203" s="78">
        <f>+'Combined Rate'!W235</f>
        <v>0</v>
      </c>
      <c r="V203" s="146">
        <f>+'Other Taxes'!D235</f>
        <v>0.03</v>
      </c>
      <c r="W203" s="147">
        <f>+'Other Taxes'!E235</f>
        <v>3.2000000000000002E-3</v>
      </c>
      <c r="X203" s="148">
        <f>+'Other Taxes'!F235</f>
        <v>0</v>
      </c>
      <c r="Y203" s="148">
        <f>+'Other Taxes'!G235</f>
        <v>0</v>
      </c>
      <c r="Z203" s="78">
        <f>+'Other Taxes'!H235</f>
        <v>0</v>
      </c>
      <c r="AA203" s="149">
        <f>+'Other Taxes'!J235</f>
        <v>2.5000000000000001E-2</v>
      </c>
      <c r="AB203" s="147">
        <f>+'Other Taxes'!K235</f>
        <v>0</v>
      </c>
      <c r="AC203" s="148">
        <f>+'Other Taxes'!L235</f>
        <v>0</v>
      </c>
      <c r="AD203" s="152">
        <f>+'Other Taxes'!N235</f>
        <v>0.01</v>
      </c>
      <c r="AE203" s="153">
        <f>+'Other Taxes'!O235</f>
        <v>0.71</v>
      </c>
      <c r="AF203" s="154">
        <f>+'Other Taxes'!P235</f>
        <v>0.25</v>
      </c>
      <c r="AG203" s="155">
        <f>+'Other Taxes'!Q235</f>
        <v>0.52</v>
      </c>
      <c r="AH203" s="148">
        <f>+'Other Taxes'!S235</f>
        <v>3.5000000000000003E-2</v>
      </c>
      <c r="AI203" s="157">
        <f>+'Other Taxes'!T235</f>
        <v>0.06</v>
      </c>
      <c r="AJ203" s="296">
        <f t="shared" si="3"/>
        <v>1.7322</v>
      </c>
    </row>
    <row r="204" spans="1:36" x14ac:dyDescent="0.2">
      <c r="A204" s="73" t="s">
        <v>406</v>
      </c>
      <c r="B204" s="75" t="s">
        <v>407</v>
      </c>
      <c r="C204" s="76">
        <f>+'Combined Rate'!E236</f>
        <v>4.8500000000000001E-2</v>
      </c>
      <c r="D204" s="300">
        <v>1.7500000000000002E-2</v>
      </c>
      <c r="E204" s="78">
        <f>+'Combined Rate'!G236</f>
        <v>0.01</v>
      </c>
      <c r="F204" s="78">
        <f>+'Combined Rate'!H236</f>
        <v>2.5000000000000001E-3</v>
      </c>
      <c r="G204" s="78">
        <f>+'Combined Rate'!I236</f>
        <v>0</v>
      </c>
      <c r="H204" s="78">
        <f>+'Combined Rate'!J236</f>
        <v>2.5000000000000001E-3</v>
      </c>
      <c r="I204" s="78">
        <f>+'Combined Rate'!K236</f>
        <v>0</v>
      </c>
      <c r="J204" s="78">
        <f>+'Combined Rate'!L236</f>
        <v>2.5000000000000001E-3</v>
      </c>
      <c r="K204" s="78">
        <f>+'Combined Rate'!M236</f>
        <v>0</v>
      </c>
      <c r="L204" s="78">
        <f>+'Combined Rate'!N236</f>
        <v>0</v>
      </c>
      <c r="M204" s="78">
        <f>+'Combined Rate'!O236</f>
        <v>2.5000000000000001E-3</v>
      </c>
      <c r="N204" s="78">
        <f>+'Combined Rate'!P236</f>
        <v>2E-3</v>
      </c>
      <c r="O204" s="78">
        <f>+'Combined Rate'!Q236</f>
        <v>0</v>
      </c>
      <c r="P204" s="78">
        <f>+'Combined Rate'!R236</f>
        <v>0</v>
      </c>
      <c r="Q204" s="78">
        <f>+'Combined Rate'!S236</f>
        <v>1E-3</v>
      </c>
      <c r="R204" s="78">
        <f>+'Combined Rate'!T236</f>
        <v>0</v>
      </c>
      <c r="S204" s="78">
        <f>+'Combined Rate'!U236</f>
        <v>0</v>
      </c>
      <c r="T204" s="78">
        <f>+'Combined Rate'!V236</f>
        <v>0</v>
      </c>
      <c r="U204" s="78">
        <f>+'Combined Rate'!W236</f>
        <v>0</v>
      </c>
      <c r="V204" s="146">
        <f>+'Other Taxes'!D236</f>
        <v>0.03</v>
      </c>
      <c r="W204" s="147">
        <f>+'Other Taxes'!E236</f>
        <v>3.2000000000000002E-3</v>
      </c>
      <c r="X204" s="148">
        <f>+'Other Taxes'!F236</f>
        <v>0.01</v>
      </c>
      <c r="Y204" s="148">
        <f>+'Other Taxes'!G236</f>
        <v>0</v>
      </c>
      <c r="Z204" s="78">
        <f>+'Other Taxes'!H236</f>
        <v>0</v>
      </c>
      <c r="AA204" s="149">
        <f>+'Other Taxes'!J236</f>
        <v>2.5000000000000001E-2</v>
      </c>
      <c r="AB204" s="147">
        <f>+'Other Taxes'!K236</f>
        <v>0</v>
      </c>
      <c r="AC204" s="148">
        <f>+'Other Taxes'!L236</f>
        <v>0</v>
      </c>
      <c r="AD204" s="152">
        <f>+'Other Taxes'!N236</f>
        <v>0.01</v>
      </c>
      <c r="AE204" s="153">
        <f>+'Other Taxes'!O236</f>
        <v>0.71</v>
      </c>
      <c r="AF204" s="154">
        <f>+'Other Taxes'!P236</f>
        <v>0.25</v>
      </c>
      <c r="AG204" s="155">
        <f>+'Other Taxes'!Q236</f>
        <v>0.52</v>
      </c>
      <c r="AH204" s="148">
        <f>+'Other Taxes'!S236</f>
        <v>0</v>
      </c>
      <c r="AI204" s="157">
        <f>+'Other Taxes'!T236</f>
        <v>0</v>
      </c>
      <c r="AJ204" s="296">
        <f t="shared" si="3"/>
        <v>1.6472</v>
      </c>
    </row>
    <row r="205" spans="1:36" x14ac:dyDescent="0.2">
      <c r="A205" s="73" t="s">
        <v>408</v>
      </c>
      <c r="B205" s="75" t="s">
        <v>409</v>
      </c>
      <c r="C205" s="76">
        <f>+'Combined Rate'!E237</f>
        <v>4.8500000000000001E-2</v>
      </c>
      <c r="D205" s="300">
        <v>1.7500000000000002E-2</v>
      </c>
      <c r="E205" s="78">
        <f>+'Combined Rate'!G237</f>
        <v>0.01</v>
      </c>
      <c r="F205" s="78">
        <f>+'Combined Rate'!H237</f>
        <v>2.5000000000000001E-3</v>
      </c>
      <c r="G205" s="78">
        <f>+'Combined Rate'!I237</f>
        <v>0</v>
      </c>
      <c r="H205" s="78">
        <f>+'Combined Rate'!J237</f>
        <v>2.5000000000000001E-3</v>
      </c>
      <c r="I205" s="78">
        <f>+'Combined Rate'!K237</f>
        <v>0</v>
      </c>
      <c r="J205" s="78">
        <f>+'Combined Rate'!L237</f>
        <v>2.5000000000000001E-3</v>
      </c>
      <c r="K205" s="78">
        <f>+'Combined Rate'!M237</f>
        <v>0</v>
      </c>
      <c r="L205" s="78">
        <f>+'Combined Rate'!N237</f>
        <v>0</v>
      </c>
      <c r="M205" s="78">
        <f>+'Combined Rate'!O237</f>
        <v>2.5000000000000001E-3</v>
      </c>
      <c r="N205" s="78">
        <f>+'Combined Rate'!P237</f>
        <v>2E-3</v>
      </c>
      <c r="O205" s="78">
        <f>+'Combined Rate'!Q237</f>
        <v>0</v>
      </c>
      <c r="P205" s="78">
        <f>+'Combined Rate'!R237</f>
        <v>0</v>
      </c>
      <c r="Q205" s="78">
        <f>+'Combined Rate'!S237</f>
        <v>1E-3</v>
      </c>
      <c r="R205" s="78">
        <f>+'Combined Rate'!T237</f>
        <v>0</v>
      </c>
      <c r="S205" s="78">
        <f>+'Combined Rate'!U237</f>
        <v>0</v>
      </c>
      <c r="T205" s="78">
        <f>+'Combined Rate'!V237</f>
        <v>0</v>
      </c>
      <c r="U205" s="78">
        <f>+'Combined Rate'!W237</f>
        <v>0</v>
      </c>
      <c r="V205" s="146">
        <f>+'Other Taxes'!D237</f>
        <v>0.03</v>
      </c>
      <c r="W205" s="147">
        <f>+'Other Taxes'!E237</f>
        <v>3.2000000000000002E-3</v>
      </c>
      <c r="X205" s="148">
        <f>+'Other Taxes'!F237</f>
        <v>0</v>
      </c>
      <c r="Y205" s="148">
        <f>+'Other Taxes'!G237</f>
        <v>0</v>
      </c>
      <c r="Z205" s="78">
        <f>+'Other Taxes'!H237</f>
        <v>0</v>
      </c>
      <c r="AA205" s="149">
        <f>+'Other Taxes'!J237</f>
        <v>2.5000000000000001E-2</v>
      </c>
      <c r="AB205" s="147">
        <f>+'Other Taxes'!K237</f>
        <v>0</v>
      </c>
      <c r="AC205" s="148">
        <f>+'Other Taxes'!L237</f>
        <v>0</v>
      </c>
      <c r="AD205" s="152">
        <f>+'Other Taxes'!N237</f>
        <v>0.01</v>
      </c>
      <c r="AE205" s="153">
        <f>+'Other Taxes'!O237</f>
        <v>0.71</v>
      </c>
      <c r="AF205" s="154">
        <f>+'Other Taxes'!P237</f>
        <v>0.25</v>
      </c>
      <c r="AG205" s="155">
        <f>+'Other Taxes'!Q237</f>
        <v>0.52</v>
      </c>
      <c r="AH205" s="148">
        <f>+'Other Taxes'!S237</f>
        <v>3.5000000000000003E-2</v>
      </c>
      <c r="AI205" s="157">
        <f>+'Other Taxes'!T237</f>
        <v>0.04</v>
      </c>
      <c r="AJ205" s="296">
        <f t="shared" si="3"/>
        <v>1.7121999999999999</v>
      </c>
    </row>
    <row r="206" spans="1:36" x14ac:dyDescent="0.2">
      <c r="A206" s="73" t="s">
        <v>410</v>
      </c>
      <c r="B206" s="75" t="s">
        <v>411</v>
      </c>
      <c r="C206" s="76">
        <f>+'Combined Rate'!E238</f>
        <v>4.8500000000000001E-2</v>
      </c>
      <c r="D206" s="300">
        <v>1.7500000000000002E-2</v>
      </c>
      <c r="E206" s="78">
        <f>+'Combined Rate'!G238</f>
        <v>0.01</v>
      </c>
      <c r="F206" s="78">
        <f>+'Combined Rate'!H238</f>
        <v>2.5000000000000001E-3</v>
      </c>
      <c r="G206" s="78">
        <f>+'Combined Rate'!I238</f>
        <v>0</v>
      </c>
      <c r="H206" s="78">
        <f>+'Combined Rate'!J238</f>
        <v>2.5000000000000001E-3</v>
      </c>
      <c r="I206" s="78">
        <f>+'Combined Rate'!K238</f>
        <v>0</v>
      </c>
      <c r="J206" s="78">
        <f>+'Combined Rate'!L238</f>
        <v>2.5000000000000001E-3</v>
      </c>
      <c r="K206" s="78">
        <f>+'Combined Rate'!M238</f>
        <v>0</v>
      </c>
      <c r="L206" s="78">
        <f>+'Combined Rate'!N238</f>
        <v>0</v>
      </c>
      <c r="M206" s="78">
        <f>+'Combined Rate'!O238</f>
        <v>2.5000000000000001E-3</v>
      </c>
      <c r="N206" s="78">
        <f>+'Combined Rate'!P238</f>
        <v>2E-3</v>
      </c>
      <c r="O206" s="78">
        <f>+'Combined Rate'!Q238</f>
        <v>0</v>
      </c>
      <c r="P206" s="78">
        <f>+'Combined Rate'!R238</f>
        <v>0</v>
      </c>
      <c r="Q206" s="78">
        <f>+'Combined Rate'!S238</f>
        <v>1E-3</v>
      </c>
      <c r="R206" s="78">
        <f>+'Combined Rate'!T238</f>
        <v>0</v>
      </c>
      <c r="S206" s="78">
        <f>+'Combined Rate'!U238</f>
        <v>0</v>
      </c>
      <c r="T206" s="78">
        <f>+'Combined Rate'!V238</f>
        <v>0</v>
      </c>
      <c r="U206" s="78">
        <f>+'Combined Rate'!W238</f>
        <v>0</v>
      </c>
      <c r="V206" s="146">
        <f>+'Other Taxes'!D238</f>
        <v>0.03</v>
      </c>
      <c r="W206" s="147">
        <f>+'Other Taxes'!E238</f>
        <v>3.2000000000000002E-3</v>
      </c>
      <c r="X206" s="148">
        <f>+'Other Taxes'!F238</f>
        <v>0</v>
      </c>
      <c r="Y206" s="148">
        <f>+'Other Taxes'!G238</f>
        <v>0</v>
      </c>
      <c r="Z206" s="78">
        <f>+'Other Taxes'!H238</f>
        <v>0</v>
      </c>
      <c r="AA206" s="149">
        <f>+'Other Taxes'!J238</f>
        <v>2.5000000000000001E-2</v>
      </c>
      <c r="AB206" s="147">
        <f>+'Other Taxes'!K238</f>
        <v>0</v>
      </c>
      <c r="AC206" s="148">
        <f>+'Other Taxes'!L238</f>
        <v>0</v>
      </c>
      <c r="AD206" s="152">
        <f>+'Other Taxes'!N238</f>
        <v>0.01</v>
      </c>
      <c r="AE206" s="153">
        <f>+'Other Taxes'!O238</f>
        <v>0.71</v>
      </c>
      <c r="AF206" s="154">
        <f>+'Other Taxes'!P238</f>
        <v>0.25</v>
      </c>
      <c r="AG206" s="155">
        <f>+'Other Taxes'!Q238</f>
        <v>0.52</v>
      </c>
      <c r="AH206" s="148">
        <f>+'Other Taxes'!S238</f>
        <v>3.5000000000000003E-2</v>
      </c>
      <c r="AI206" s="157">
        <f>+'Other Taxes'!T238</f>
        <v>0</v>
      </c>
      <c r="AJ206" s="296">
        <f t="shared" si="3"/>
        <v>1.6721999999999999</v>
      </c>
    </row>
    <row r="207" spans="1:36" x14ac:dyDescent="0.2">
      <c r="A207" s="73" t="s">
        <v>412</v>
      </c>
      <c r="B207" s="75" t="s">
        <v>413</v>
      </c>
      <c r="C207" s="76">
        <f>+'Combined Rate'!E239</f>
        <v>4.8500000000000001E-2</v>
      </c>
      <c r="D207" s="300">
        <v>1.7500000000000002E-2</v>
      </c>
      <c r="E207" s="78">
        <f>+'Combined Rate'!G239</f>
        <v>0.01</v>
      </c>
      <c r="F207" s="78">
        <f>+'Combined Rate'!H239</f>
        <v>2.5000000000000001E-3</v>
      </c>
      <c r="G207" s="78">
        <f>+'Combined Rate'!I239</f>
        <v>3.0000000000000001E-3</v>
      </c>
      <c r="H207" s="78">
        <f>+'Combined Rate'!J239</f>
        <v>2.5000000000000001E-3</v>
      </c>
      <c r="I207" s="78">
        <f>+'Combined Rate'!K239</f>
        <v>0</v>
      </c>
      <c r="J207" s="78">
        <f>+'Combined Rate'!L239</f>
        <v>2.5000000000000001E-3</v>
      </c>
      <c r="K207" s="78">
        <f>+'Combined Rate'!M239</f>
        <v>0</v>
      </c>
      <c r="L207" s="78">
        <f>+'Combined Rate'!N239</f>
        <v>0</v>
      </c>
      <c r="M207" s="78">
        <f>+'Combined Rate'!O239</f>
        <v>2.5000000000000001E-3</v>
      </c>
      <c r="N207" s="78">
        <f>+'Combined Rate'!P239</f>
        <v>2E-3</v>
      </c>
      <c r="O207" s="78">
        <f>+'Combined Rate'!Q239</f>
        <v>0</v>
      </c>
      <c r="P207" s="78">
        <f>+'Combined Rate'!R239</f>
        <v>0</v>
      </c>
      <c r="Q207" s="78">
        <f>+'Combined Rate'!S239</f>
        <v>1E-3</v>
      </c>
      <c r="R207" s="78">
        <f>+'Combined Rate'!T239</f>
        <v>0</v>
      </c>
      <c r="S207" s="78">
        <f>+'Combined Rate'!U239</f>
        <v>0</v>
      </c>
      <c r="T207" s="78">
        <f>+'Combined Rate'!V239</f>
        <v>1.6E-2</v>
      </c>
      <c r="U207" s="78">
        <f>+'Combined Rate'!W239</f>
        <v>0</v>
      </c>
      <c r="V207" s="146">
        <f>+'Other Taxes'!D239</f>
        <v>0.03</v>
      </c>
      <c r="W207" s="147">
        <f>+'Other Taxes'!E239</f>
        <v>3.2000000000000002E-3</v>
      </c>
      <c r="X207" s="148">
        <f>+'Other Taxes'!F239</f>
        <v>0.01</v>
      </c>
      <c r="Y207" s="148">
        <f>+'Other Taxes'!G239</f>
        <v>0</v>
      </c>
      <c r="Z207" s="78">
        <f>+'Other Taxes'!H239</f>
        <v>0</v>
      </c>
      <c r="AA207" s="149">
        <f>+'Other Taxes'!J239</f>
        <v>2.5000000000000001E-2</v>
      </c>
      <c r="AB207" s="147">
        <f>+'Other Taxes'!K239</f>
        <v>0</v>
      </c>
      <c r="AC207" s="148">
        <f>+'Other Taxes'!L239</f>
        <v>0</v>
      </c>
      <c r="AD207" s="152">
        <f>+'Other Taxes'!N239</f>
        <v>0.01</v>
      </c>
      <c r="AE207" s="153">
        <f>+'Other Taxes'!O239</f>
        <v>0.71</v>
      </c>
      <c r="AF207" s="154">
        <f>+'Other Taxes'!P239</f>
        <v>0.25</v>
      </c>
      <c r="AG207" s="155">
        <f>+'Other Taxes'!Q239</f>
        <v>0.52</v>
      </c>
      <c r="AH207" s="148">
        <f>+'Other Taxes'!S239</f>
        <v>3.5000000000000003E-2</v>
      </c>
      <c r="AI207" s="157">
        <f>+'Other Taxes'!T239</f>
        <v>0.06</v>
      </c>
      <c r="AJ207" s="296">
        <f t="shared" si="3"/>
        <v>1.7611999999999999</v>
      </c>
    </row>
    <row r="208" spans="1:36" x14ac:dyDescent="0.2">
      <c r="A208" s="73" t="s">
        <v>1220</v>
      </c>
      <c r="B208" s="75" t="s">
        <v>1221</v>
      </c>
      <c r="C208" s="76">
        <f>+'Combined Rate'!E240</f>
        <v>4.8500000000000001E-2</v>
      </c>
      <c r="D208" s="300">
        <v>1.7500000000000002E-2</v>
      </c>
      <c r="E208" s="78">
        <f>+'Combined Rate'!G240</f>
        <v>0.01</v>
      </c>
      <c r="F208" s="78">
        <f>+'Combined Rate'!H240</f>
        <v>2.5000000000000001E-3</v>
      </c>
      <c r="G208" s="78">
        <f>+'Combined Rate'!I240</f>
        <v>3.0000000000000001E-3</v>
      </c>
      <c r="H208" s="78">
        <f>+'Combined Rate'!J240</f>
        <v>2.5000000000000001E-3</v>
      </c>
      <c r="I208" s="78">
        <f>+'Combined Rate'!K240</f>
        <v>0</v>
      </c>
      <c r="J208" s="78">
        <f>+'Combined Rate'!L240</f>
        <v>2.5000000000000001E-3</v>
      </c>
      <c r="K208" s="78">
        <f>+'Combined Rate'!M240</f>
        <v>0</v>
      </c>
      <c r="L208" s="78">
        <f>+'Combined Rate'!N240</f>
        <v>0</v>
      </c>
      <c r="M208" s="78">
        <f>+'Combined Rate'!O240</f>
        <v>2.5000000000000001E-3</v>
      </c>
      <c r="N208" s="78">
        <f>+'Combined Rate'!P240</f>
        <v>2E-3</v>
      </c>
      <c r="O208" s="78">
        <f>+'Combined Rate'!Q240</f>
        <v>0</v>
      </c>
      <c r="P208" s="78">
        <f>+'Combined Rate'!R240</f>
        <v>0</v>
      </c>
      <c r="Q208" s="78">
        <f>+'Combined Rate'!S240</f>
        <v>1E-3</v>
      </c>
      <c r="R208" s="78">
        <f>+'Combined Rate'!T240</f>
        <v>0</v>
      </c>
      <c r="S208" s="78">
        <f>+'Combined Rate'!U240</f>
        <v>0</v>
      </c>
      <c r="T208" s="78">
        <f>+'Combined Rate'!V240</f>
        <v>1.6E-2</v>
      </c>
      <c r="U208" s="78">
        <f>+'Combined Rate'!W240</f>
        <v>0</v>
      </c>
      <c r="V208" s="146">
        <f>+'Other Taxes'!D240</f>
        <v>0.03</v>
      </c>
      <c r="W208" s="147">
        <f>+'Other Taxes'!E240</f>
        <v>3.2000000000000002E-3</v>
      </c>
      <c r="X208" s="148">
        <f>+'Other Taxes'!F240</f>
        <v>0</v>
      </c>
      <c r="Y208" s="148">
        <f>+'Other Taxes'!G240</f>
        <v>0</v>
      </c>
      <c r="Z208" s="78">
        <f>+'Other Taxes'!H240</f>
        <v>0</v>
      </c>
      <c r="AA208" s="149">
        <f>+'Other Taxes'!J240</f>
        <v>2.5000000000000001E-2</v>
      </c>
      <c r="AB208" s="147">
        <f>+'Other Taxes'!K240</f>
        <v>0</v>
      </c>
      <c r="AC208" s="148">
        <f>+'Other Taxes'!L240</f>
        <v>0</v>
      </c>
      <c r="AD208" s="152">
        <f>+'Other Taxes'!N240</f>
        <v>0.01</v>
      </c>
      <c r="AE208" s="153">
        <f>+'Other Taxes'!O240</f>
        <v>0.71</v>
      </c>
      <c r="AF208" s="154">
        <f>+'Other Taxes'!P240</f>
        <v>0.25</v>
      </c>
      <c r="AG208" s="155">
        <f>+'Other Taxes'!Q240</f>
        <v>0.52</v>
      </c>
      <c r="AH208" s="148">
        <f>+'Other Taxes'!S240</f>
        <v>0</v>
      </c>
      <c r="AI208" s="157">
        <f>+'Other Taxes'!T240</f>
        <v>0</v>
      </c>
      <c r="AJ208" s="296">
        <f t="shared" ref="AJ208" si="4">SUM(C208:AI208)</f>
        <v>1.6562000000000001</v>
      </c>
    </row>
    <row r="209" spans="1:36" x14ac:dyDescent="0.2">
      <c r="A209" s="85" t="s">
        <v>605</v>
      </c>
      <c r="B209" s="84" t="s">
        <v>606</v>
      </c>
      <c r="C209" s="76">
        <f>+'Combined Rate'!E241</f>
        <v>4.8500000000000001E-2</v>
      </c>
      <c r="D209" s="300">
        <v>1.7500000000000002E-2</v>
      </c>
      <c r="E209" s="78">
        <f>+'Combined Rate'!G241</f>
        <v>0.01</v>
      </c>
      <c r="F209" s="78">
        <f>+'Combined Rate'!H241</f>
        <v>2.5000000000000001E-3</v>
      </c>
      <c r="G209" s="78">
        <f>+'Combined Rate'!I241</f>
        <v>3.0000000000000001E-3</v>
      </c>
      <c r="H209" s="78">
        <f>+'Combined Rate'!J241</f>
        <v>2.5000000000000001E-3</v>
      </c>
      <c r="I209" s="78">
        <f>+'Combined Rate'!K241</f>
        <v>0</v>
      </c>
      <c r="J209" s="78">
        <f>+'Combined Rate'!L241</f>
        <v>2.5000000000000001E-3</v>
      </c>
      <c r="K209" s="78">
        <f>+'Combined Rate'!M241</f>
        <v>0</v>
      </c>
      <c r="L209" s="78">
        <f>+'Combined Rate'!N241</f>
        <v>0</v>
      </c>
      <c r="M209" s="78">
        <f>+'Combined Rate'!O241</f>
        <v>2.5000000000000001E-3</v>
      </c>
      <c r="N209" s="78">
        <f>+'Combined Rate'!P241</f>
        <v>2E-3</v>
      </c>
      <c r="O209" s="78">
        <f>+'Combined Rate'!Q241</f>
        <v>0</v>
      </c>
      <c r="P209" s="78">
        <f>+'Combined Rate'!R241</f>
        <v>0</v>
      </c>
      <c r="Q209" s="78">
        <f>+'Combined Rate'!S241</f>
        <v>1E-3</v>
      </c>
      <c r="R209" s="78">
        <f>+'Combined Rate'!T241</f>
        <v>0</v>
      </c>
      <c r="S209" s="78">
        <f>+'Combined Rate'!U241</f>
        <v>0</v>
      </c>
      <c r="T209" s="78">
        <f>+'Combined Rate'!V241</f>
        <v>0</v>
      </c>
      <c r="U209" s="78">
        <f>+'Combined Rate'!W241</f>
        <v>0</v>
      </c>
      <c r="V209" s="146">
        <f>+'Other Taxes'!D241</f>
        <v>0.03</v>
      </c>
      <c r="W209" s="147">
        <f>+'Other Taxes'!E241</f>
        <v>3.2000000000000002E-3</v>
      </c>
      <c r="X209" s="148">
        <f>+'Other Taxes'!F241</f>
        <v>0</v>
      </c>
      <c r="Y209" s="148">
        <f>+'Other Taxes'!G241</f>
        <v>0</v>
      </c>
      <c r="Z209" s="78">
        <f>+'Other Taxes'!H241</f>
        <v>0</v>
      </c>
      <c r="AA209" s="149">
        <f>+'Other Taxes'!J241</f>
        <v>2.5000000000000001E-2</v>
      </c>
      <c r="AB209" s="147">
        <f>+'Other Taxes'!K241</f>
        <v>0</v>
      </c>
      <c r="AC209" s="148">
        <f>+'Other Taxes'!L241</f>
        <v>0</v>
      </c>
      <c r="AD209" s="152">
        <f>+'Other Taxes'!N241</f>
        <v>0.01</v>
      </c>
      <c r="AE209" s="153">
        <f>+'Other Taxes'!O241</f>
        <v>0.71</v>
      </c>
      <c r="AF209" s="154">
        <f>+'Other Taxes'!P241</f>
        <v>0.25</v>
      </c>
      <c r="AG209" s="155">
        <f>+'Other Taxes'!Q241</f>
        <v>0.52</v>
      </c>
      <c r="AH209" s="148">
        <f>+'Other Taxes'!S241</f>
        <v>0</v>
      </c>
      <c r="AI209" s="157">
        <f>+'Other Taxes'!T241</f>
        <v>0</v>
      </c>
      <c r="AJ209" s="296">
        <f t="shared" si="3"/>
        <v>1.6402000000000001</v>
      </c>
    </row>
    <row r="210" spans="1:36" x14ac:dyDescent="0.2">
      <c r="A210" s="73" t="s">
        <v>414</v>
      </c>
      <c r="B210" s="75" t="s">
        <v>415</v>
      </c>
      <c r="C210" s="76">
        <f>+'Combined Rate'!E243</f>
        <v>4.8500000000000001E-2</v>
      </c>
      <c r="D210" s="300">
        <v>1.7500000000000002E-2</v>
      </c>
      <c r="E210" s="78">
        <f>+'Combined Rate'!G243</f>
        <v>0.01</v>
      </c>
      <c r="F210" s="78">
        <f>+'Combined Rate'!H243</f>
        <v>2.5000000000000001E-3</v>
      </c>
      <c r="G210" s="78">
        <f>+'Combined Rate'!I243</f>
        <v>0</v>
      </c>
      <c r="H210" s="78">
        <f>+'Combined Rate'!J243</f>
        <v>0</v>
      </c>
      <c r="I210" s="78">
        <f>+'Combined Rate'!K243</f>
        <v>0</v>
      </c>
      <c r="J210" s="78">
        <f>+'Combined Rate'!L243</f>
        <v>2.5000000000000001E-3</v>
      </c>
      <c r="K210" s="78">
        <f>+'Combined Rate'!M243</f>
        <v>0</v>
      </c>
      <c r="L210" s="78">
        <f>+'Combined Rate'!N243</f>
        <v>0</v>
      </c>
      <c r="M210" s="78">
        <f>+'Combined Rate'!O243</f>
        <v>2.5000000000000001E-3</v>
      </c>
      <c r="N210" s="78">
        <f>+'Combined Rate'!P243</f>
        <v>0</v>
      </c>
      <c r="O210" s="78">
        <f>+'Combined Rate'!Q243</f>
        <v>0</v>
      </c>
      <c r="P210" s="78">
        <f>+'Combined Rate'!R243</f>
        <v>0</v>
      </c>
      <c r="Q210" s="78">
        <f>+'Combined Rate'!S243</f>
        <v>0</v>
      </c>
      <c r="R210" s="78">
        <f>+'Combined Rate'!T243</f>
        <v>0</v>
      </c>
      <c r="S210" s="78">
        <f>+'Combined Rate'!U243</f>
        <v>0</v>
      </c>
      <c r="T210" s="78">
        <f>+'Combined Rate'!V243</f>
        <v>0</v>
      </c>
      <c r="U210" s="78">
        <f>+'Combined Rate'!W243</f>
        <v>0</v>
      </c>
      <c r="V210" s="160">
        <f>+'Other Taxes'!D243</f>
        <v>4.2500000000000003E-2</v>
      </c>
      <c r="W210" s="161">
        <f>+'Other Taxes'!E243</f>
        <v>3.2000000000000002E-3</v>
      </c>
      <c r="X210" s="148">
        <f>+'Other Taxes'!F243</f>
        <v>0</v>
      </c>
      <c r="Y210" s="148">
        <f>+'Other Taxes'!G243</f>
        <v>0</v>
      </c>
      <c r="Z210" s="78">
        <f>+'Other Taxes'!H243</f>
        <v>0</v>
      </c>
      <c r="AA210" s="162">
        <f>+'Other Taxes'!J243</f>
        <v>2.5000000000000001E-2</v>
      </c>
      <c r="AB210" s="147">
        <f>+'Other Taxes'!K243</f>
        <v>0</v>
      </c>
      <c r="AC210" s="148">
        <f>+'Other Taxes'!L243</f>
        <v>0</v>
      </c>
      <c r="AD210" s="152">
        <f>+'Other Taxes'!N243</f>
        <v>0.01</v>
      </c>
      <c r="AE210" s="153">
        <f>+'Other Taxes'!O243</f>
        <v>0.71</v>
      </c>
      <c r="AF210" s="154">
        <f>+'Other Taxes'!P243</f>
        <v>0.25</v>
      </c>
      <c r="AG210" s="155">
        <f>+'Other Taxes'!Q243</f>
        <v>0.52</v>
      </c>
      <c r="AH210" s="148">
        <f>+'Other Taxes'!S243</f>
        <v>0</v>
      </c>
      <c r="AI210" s="157">
        <f>+'Other Taxes'!T243</f>
        <v>0</v>
      </c>
      <c r="AJ210" s="296">
        <f t="shared" si="3"/>
        <v>1.6442000000000001</v>
      </c>
    </row>
    <row r="211" spans="1:36" x14ac:dyDescent="0.2">
      <c r="A211" s="73" t="s">
        <v>416</v>
      </c>
      <c r="B211" s="75" t="s">
        <v>417</v>
      </c>
      <c r="C211" s="76">
        <f>+'Combined Rate'!E244</f>
        <v>4.8500000000000001E-2</v>
      </c>
      <c r="D211" s="300">
        <v>1.7500000000000002E-2</v>
      </c>
      <c r="E211" s="78">
        <f>+'Combined Rate'!G244</f>
        <v>0.01</v>
      </c>
      <c r="F211" s="78">
        <f>+'Combined Rate'!H244</f>
        <v>2.5000000000000001E-3</v>
      </c>
      <c r="G211" s="78">
        <f>+'Combined Rate'!I244</f>
        <v>3.0000000000000001E-3</v>
      </c>
      <c r="H211" s="78">
        <f>+'Combined Rate'!J244</f>
        <v>0</v>
      </c>
      <c r="I211" s="78">
        <f>+'Combined Rate'!K244</f>
        <v>0</v>
      </c>
      <c r="J211" s="78">
        <f>+'Combined Rate'!L244</f>
        <v>2.5000000000000001E-3</v>
      </c>
      <c r="K211" s="78">
        <f>+'Combined Rate'!M244</f>
        <v>0</v>
      </c>
      <c r="L211" s="78">
        <f>+'Combined Rate'!N244</f>
        <v>0</v>
      </c>
      <c r="M211" s="78">
        <f>+'Combined Rate'!O244</f>
        <v>2.5000000000000001E-3</v>
      </c>
      <c r="N211" s="78">
        <f>+'Combined Rate'!P244</f>
        <v>0</v>
      </c>
      <c r="O211" s="78">
        <f>+'Combined Rate'!Q244</f>
        <v>0</v>
      </c>
      <c r="P211" s="78">
        <f>+'Combined Rate'!R244</f>
        <v>0</v>
      </c>
      <c r="Q211" s="78">
        <f>+'Combined Rate'!S244</f>
        <v>0</v>
      </c>
      <c r="R211" s="78">
        <f>+'Combined Rate'!T244</f>
        <v>0</v>
      </c>
      <c r="S211" s="78">
        <f>+'Combined Rate'!U244</f>
        <v>0</v>
      </c>
      <c r="T211" s="78">
        <f>+'Combined Rate'!V244</f>
        <v>0</v>
      </c>
      <c r="U211" s="78">
        <f>+'Combined Rate'!W244</f>
        <v>0</v>
      </c>
      <c r="V211" s="160">
        <f>+'Other Taxes'!D244</f>
        <v>4.2500000000000003E-2</v>
      </c>
      <c r="W211" s="161">
        <f>+'Other Taxes'!E244</f>
        <v>3.2000000000000002E-3</v>
      </c>
      <c r="X211" s="148">
        <f>+'Other Taxes'!F244</f>
        <v>0</v>
      </c>
      <c r="Y211" s="148">
        <f>+'Other Taxes'!G244</f>
        <v>0</v>
      </c>
      <c r="Z211" s="78">
        <f>+'Other Taxes'!H244</f>
        <v>0</v>
      </c>
      <c r="AA211" s="162">
        <f>+'Other Taxes'!J244</f>
        <v>2.5000000000000001E-2</v>
      </c>
      <c r="AB211" s="147">
        <f>+'Other Taxes'!K244</f>
        <v>0</v>
      </c>
      <c r="AC211" s="148">
        <f>+'Other Taxes'!L244</f>
        <v>0</v>
      </c>
      <c r="AD211" s="152">
        <f>+'Other Taxes'!N244</f>
        <v>0.01</v>
      </c>
      <c r="AE211" s="153">
        <f>+'Other Taxes'!O244</f>
        <v>0.71</v>
      </c>
      <c r="AF211" s="154">
        <f>+'Other Taxes'!P244</f>
        <v>0.25</v>
      </c>
      <c r="AG211" s="155">
        <f>+'Other Taxes'!Q244</f>
        <v>0.52</v>
      </c>
      <c r="AH211" s="148">
        <f>+'Other Taxes'!S244</f>
        <v>0</v>
      </c>
      <c r="AI211" s="157">
        <f>+'Other Taxes'!T244</f>
        <v>0</v>
      </c>
      <c r="AJ211" s="296">
        <f t="shared" si="3"/>
        <v>1.6472</v>
      </c>
    </row>
    <row r="212" spans="1:36" x14ac:dyDescent="0.2">
      <c r="A212" s="73" t="s">
        <v>418</v>
      </c>
      <c r="B212" s="75" t="s">
        <v>419</v>
      </c>
      <c r="C212" s="76">
        <f>+'Combined Rate'!E245</f>
        <v>4.8500000000000001E-2</v>
      </c>
      <c r="D212" s="300">
        <v>1.7500000000000002E-2</v>
      </c>
      <c r="E212" s="78">
        <f>+'Combined Rate'!G245</f>
        <v>0.01</v>
      </c>
      <c r="F212" s="78">
        <f>+'Combined Rate'!H245</f>
        <v>2.5000000000000001E-3</v>
      </c>
      <c r="G212" s="78">
        <f>+'Combined Rate'!I245</f>
        <v>3.0000000000000001E-3</v>
      </c>
      <c r="H212" s="78">
        <f>+'Combined Rate'!J245</f>
        <v>0</v>
      </c>
      <c r="I212" s="78">
        <f>+'Combined Rate'!K245</f>
        <v>0</v>
      </c>
      <c r="J212" s="78">
        <f>+'Combined Rate'!L245</f>
        <v>2.5000000000000001E-3</v>
      </c>
      <c r="K212" s="78">
        <f>+'Combined Rate'!M245</f>
        <v>0</v>
      </c>
      <c r="L212" s="78">
        <f>+'Combined Rate'!N245</f>
        <v>0</v>
      </c>
      <c r="M212" s="78">
        <f>+'Combined Rate'!O245</f>
        <v>2.5000000000000001E-3</v>
      </c>
      <c r="N212" s="78">
        <f>+'Combined Rate'!P245</f>
        <v>0</v>
      </c>
      <c r="O212" s="78">
        <f>+'Combined Rate'!Q245</f>
        <v>0</v>
      </c>
      <c r="P212" s="78">
        <f>+'Combined Rate'!R245</f>
        <v>0</v>
      </c>
      <c r="Q212" s="78">
        <f>+'Combined Rate'!S245</f>
        <v>0</v>
      </c>
      <c r="R212" s="78">
        <f>+'Combined Rate'!T245</f>
        <v>0</v>
      </c>
      <c r="S212" s="78">
        <f>+'Combined Rate'!U245</f>
        <v>0</v>
      </c>
      <c r="T212" s="78">
        <f>+'Combined Rate'!V245</f>
        <v>0</v>
      </c>
      <c r="U212" s="78">
        <f>+'Combined Rate'!W245</f>
        <v>0</v>
      </c>
      <c r="V212" s="160">
        <f>+'Other Taxes'!D245</f>
        <v>4.2500000000000003E-2</v>
      </c>
      <c r="W212" s="161">
        <f>+'Other Taxes'!E245</f>
        <v>3.2000000000000002E-3</v>
      </c>
      <c r="X212" s="148">
        <f>+'Other Taxes'!F245</f>
        <v>0</v>
      </c>
      <c r="Y212" s="148">
        <f>+'Other Taxes'!G245</f>
        <v>0</v>
      </c>
      <c r="Z212" s="78">
        <f>+'Other Taxes'!H245</f>
        <v>0</v>
      </c>
      <c r="AA212" s="162">
        <f>+'Other Taxes'!J245</f>
        <v>2.5000000000000001E-2</v>
      </c>
      <c r="AB212" s="147">
        <f>+'Other Taxes'!K245</f>
        <v>0</v>
      </c>
      <c r="AC212" s="148">
        <f>+'Other Taxes'!L245</f>
        <v>0</v>
      </c>
      <c r="AD212" s="152">
        <f>+'Other Taxes'!N245</f>
        <v>0.01</v>
      </c>
      <c r="AE212" s="153">
        <f>+'Other Taxes'!O245</f>
        <v>0.71</v>
      </c>
      <c r="AF212" s="154">
        <f>+'Other Taxes'!P245</f>
        <v>0.25</v>
      </c>
      <c r="AG212" s="155">
        <f>+'Other Taxes'!Q245</f>
        <v>0.52</v>
      </c>
      <c r="AH212" s="148">
        <f>+'Other Taxes'!S245</f>
        <v>3.5000000000000003E-2</v>
      </c>
      <c r="AI212" s="157">
        <f>+'Other Taxes'!T245</f>
        <v>0.06</v>
      </c>
      <c r="AJ212" s="296">
        <f t="shared" si="3"/>
        <v>1.7422</v>
      </c>
    </row>
    <row r="213" spans="1:36" x14ac:dyDescent="0.2">
      <c r="A213" s="73" t="s">
        <v>420</v>
      </c>
      <c r="B213" s="75" t="s">
        <v>421</v>
      </c>
      <c r="C213" s="76">
        <f>+'Combined Rate'!E246</f>
        <v>4.8500000000000001E-2</v>
      </c>
      <c r="D213" s="300">
        <v>1.7500000000000002E-2</v>
      </c>
      <c r="E213" s="78">
        <f>+'Combined Rate'!G246</f>
        <v>0.01</v>
      </c>
      <c r="F213" s="78">
        <f>+'Combined Rate'!H246</f>
        <v>2.5000000000000001E-3</v>
      </c>
      <c r="G213" s="78">
        <f>+'Combined Rate'!I246</f>
        <v>3.0000000000000001E-3</v>
      </c>
      <c r="H213" s="78">
        <f>+'Combined Rate'!J246</f>
        <v>0</v>
      </c>
      <c r="I213" s="78">
        <f>+'Combined Rate'!K246</f>
        <v>0</v>
      </c>
      <c r="J213" s="78">
        <f>+'Combined Rate'!L246</f>
        <v>2.5000000000000001E-3</v>
      </c>
      <c r="K213" s="78">
        <f>+'Combined Rate'!M246</f>
        <v>0</v>
      </c>
      <c r="L213" s="78">
        <f>+'Combined Rate'!N246</f>
        <v>0</v>
      </c>
      <c r="M213" s="78">
        <f>+'Combined Rate'!O246</f>
        <v>2.5000000000000001E-3</v>
      </c>
      <c r="N213" s="78">
        <f>+'Combined Rate'!P246</f>
        <v>0</v>
      </c>
      <c r="O213" s="78">
        <f>+'Combined Rate'!Q246</f>
        <v>0</v>
      </c>
      <c r="P213" s="78">
        <f>+'Combined Rate'!R246</f>
        <v>0</v>
      </c>
      <c r="Q213" s="78">
        <f>+'Combined Rate'!S246</f>
        <v>0</v>
      </c>
      <c r="R213" s="78">
        <f>+'Combined Rate'!T246</f>
        <v>0</v>
      </c>
      <c r="S213" s="78">
        <f>+'Combined Rate'!U246</f>
        <v>0</v>
      </c>
      <c r="T213" s="78">
        <f>+'Combined Rate'!V246</f>
        <v>0</v>
      </c>
      <c r="U213" s="78">
        <f>+'Combined Rate'!W246</f>
        <v>0</v>
      </c>
      <c r="V213" s="160">
        <f>+'Other Taxes'!D246</f>
        <v>4.2500000000000003E-2</v>
      </c>
      <c r="W213" s="161">
        <f>+'Other Taxes'!E246</f>
        <v>3.2000000000000002E-3</v>
      </c>
      <c r="X213" s="148">
        <f>+'Other Taxes'!F246</f>
        <v>0</v>
      </c>
      <c r="Y213" s="148">
        <f>+'Other Taxes'!G246</f>
        <v>0</v>
      </c>
      <c r="Z213" s="78">
        <f>+'Other Taxes'!H246</f>
        <v>0</v>
      </c>
      <c r="AA213" s="162">
        <f>+'Other Taxes'!J246</f>
        <v>2.5000000000000001E-2</v>
      </c>
      <c r="AB213" s="147">
        <f>+'Other Taxes'!K246</f>
        <v>0</v>
      </c>
      <c r="AC213" s="148">
        <f>+'Other Taxes'!L246</f>
        <v>0</v>
      </c>
      <c r="AD213" s="152">
        <f>+'Other Taxes'!N246</f>
        <v>0.01</v>
      </c>
      <c r="AE213" s="153">
        <f>+'Other Taxes'!O246</f>
        <v>0.71</v>
      </c>
      <c r="AF213" s="154">
        <f>+'Other Taxes'!P246</f>
        <v>0.25</v>
      </c>
      <c r="AG213" s="155">
        <f>+'Other Taxes'!Q246</f>
        <v>0.52</v>
      </c>
      <c r="AH213" s="148">
        <f>+'Other Taxes'!S246</f>
        <v>0</v>
      </c>
      <c r="AI213" s="157">
        <f>+'Other Taxes'!T246</f>
        <v>0</v>
      </c>
      <c r="AJ213" s="296">
        <f t="shared" si="3"/>
        <v>1.6472</v>
      </c>
    </row>
    <row r="214" spans="1:36" x14ac:dyDescent="0.2">
      <c r="A214" s="73" t="s">
        <v>423</v>
      </c>
      <c r="B214" s="75" t="s">
        <v>424</v>
      </c>
      <c r="C214" s="76">
        <f>+'Combined Rate'!E247</f>
        <v>4.8500000000000001E-2</v>
      </c>
      <c r="D214" s="300">
        <v>1.7500000000000002E-2</v>
      </c>
      <c r="E214" s="78">
        <f>+'Combined Rate'!G247</f>
        <v>0.01</v>
      </c>
      <c r="F214" s="78">
        <f>+'Combined Rate'!H247</f>
        <v>2.5000000000000001E-3</v>
      </c>
      <c r="G214" s="78">
        <f>+'Combined Rate'!I247</f>
        <v>3.0000000000000001E-3</v>
      </c>
      <c r="H214" s="78">
        <f>+'Combined Rate'!J247</f>
        <v>0</v>
      </c>
      <c r="I214" s="78">
        <f>+'Combined Rate'!K247</f>
        <v>0</v>
      </c>
      <c r="J214" s="78">
        <f>+'Combined Rate'!L247</f>
        <v>2.5000000000000001E-3</v>
      </c>
      <c r="K214" s="78">
        <f>+'Combined Rate'!M247</f>
        <v>0</v>
      </c>
      <c r="L214" s="78">
        <f>+'Combined Rate'!N247</f>
        <v>0</v>
      </c>
      <c r="M214" s="78">
        <f>+'Combined Rate'!O247</f>
        <v>2.5000000000000001E-3</v>
      </c>
      <c r="N214" s="78">
        <f>+'Combined Rate'!P247</f>
        <v>0</v>
      </c>
      <c r="O214" s="78">
        <f>+'Combined Rate'!Q247</f>
        <v>0</v>
      </c>
      <c r="P214" s="78">
        <f>+'Combined Rate'!R247</f>
        <v>0</v>
      </c>
      <c r="Q214" s="78">
        <f>+'Combined Rate'!S247</f>
        <v>0</v>
      </c>
      <c r="R214" s="78">
        <f>+'Combined Rate'!T247</f>
        <v>0</v>
      </c>
      <c r="S214" s="78">
        <f>+'Combined Rate'!U247</f>
        <v>0</v>
      </c>
      <c r="T214" s="78">
        <f>+'Combined Rate'!V247</f>
        <v>0</v>
      </c>
      <c r="U214" s="78">
        <f>+'Combined Rate'!W247</f>
        <v>0</v>
      </c>
      <c r="V214" s="160">
        <f>+'Other Taxes'!D247</f>
        <v>4.2500000000000003E-2</v>
      </c>
      <c r="W214" s="161">
        <f>+'Other Taxes'!E247</f>
        <v>3.2000000000000002E-3</v>
      </c>
      <c r="X214" s="148">
        <f>+'Other Taxes'!F247</f>
        <v>0</v>
      </c>
      <c r="Y214" s="148">
        <f>+'Other Taxes'!G247</f>
        <v>0</v>
      </c>
      <c r="Z214" s="78">
        <f>+'Other Taxes'!H247</f>
        <v>0</v>
      </c>
      <c r="AA214" s="162">
        <f>+'Other Taxes'!J247</f>
        <v>2.5000000000000001E-2</v>
      </c>
      <c r="AB214" s="147">
        <f>+'Other Taxes'!K247</f>
        <v>0</v>
      </c>
      <c r="AC214" s="148">
        <f>+'Other Taxes'!L247</f>
        <v>0</v>
      </c>
      <c r="AD214" s="152">
        <f>+'Other Taxes'!N247</f>
        <v>0.01</v>
      </c>
      <c r="AE214" s="153">
        <f>+'Other Taxes'!O247</f>
        <v>0.71</v>
      </c>
      <c r="AF214" s="154">
        <f>+'Other Taxes'!P247</f>
        <v>0.25</v>
      </c>
      <c r="AG214" s="155">
        <f>+'Other Taxes'!Q247</f>
        <v>0.52</v>
      </c>
      <c r="AH214" s="148">
        <f>+'Other Taxes'!S247</f>
        <v>0</v>
      </c>
      <c r="AI214" s="157">
        <f>+'Other Taxes'!T247</f>
        <v>0</v>
      </c>
      <c r="AJ214" s="296">
        <f t="shared" si="3"/>
        <v>1.6472</v>
      </c>
    </row>
    <row r="215" spans="1:36" x14ac:dyDescent="0.2">
      <c r="A215" s="73" t="s">
        <v>427</v>
      </c>
      <c r="B215" s="75" t="s">
        <v>428</v>
      </c>
      <c r="C215" s="76">
        <f>+'Combined Rate'!E248</f>
        <v>4.8500000000000001E-2</v>
      </c>
      <c r="D215" s="300">
        <v>1.7500000000000002E-2</v>
      </c>
      <c r="E215" s="78">
        <f>+'Combined Rate'!G248</f>
        <v>0.01</v>
      </c>
      <c r="F215" s="78">
        <f>+'Combined Rate'!H248</f>
        <v>2.5000000000000001E-3</v>
      </c>
      <c r="G215" s="78">
        <f>+'Combined Rate'!I248</f>
        <v>0</v>
      </c>
      <c r="H215" s="78">
        <f>+'Combined Rate'!J248</f>
        <v>0</v>
      </c>
      <c r="I215" s="78">
        <f>+'Combined Rate'!K248</f>
        <v>0</v>
      </c>
      <c r="J215" s="78">
        <f>+'Combined Rate'!L248</f>
        <v>2.5000000000000001E-3</v>
      </c>
      <c r="K215" s="78">
        <f>+'Combined Rate'!M248</f>
        <v>0</v>
      </c>
      <c r="L215" s="78">
        <f>+'Combined Rate'!N248</f>
        <v>0</v>
      </c>
      <c r="M215" s="78">
        <f>+'Combined Rate'!O248</f>
        <v>2.5000000000000001E-3</v>
      </c>
      <c r="N215" s="78">
        <f>+'Combined Rate'!P248</f>
        <v>0</v>
      </c>
      <c r="O215" s="78">
        <f>+'Combined Rate'!Q248</f>
        <v>0</v>
      </c>
      <c r="P215" s="78">
        <f>+'Combined Rate'!R248</f>
        <v>0</v>
      </c>
      <c r="Q215" s="78">
        <f>+'Combined Rate'!S248</f>
        <v>0</v>
      </c>
      <c r="R215" s="78">
        <f>+'Combined Rate'!T248</f>
        <v>0</v>
      </c>
      <c r="S215" s="78">
        <f>+'Combined Rate'!U248</f>
        <v>0</v>
      </c>
      <c r="T215" s="78">
        <f>+'Combined Rate'!V248</f>
        <v>0</v>
      </c>
      <c r="U215" s="78">
        <f>+'Combined Rate'!W248</f>
        <v>0</v>
      </c>
      <c r="V215" s="160">
        <f>+'Other Taxes'!D248</f>
        <v>4.2500000000000003E-2</v>
      </c>
      <c r="W215" s="161">
        <f>+'Other Taxes'!E248</f>
        <v>3.2000000000000002E-3</v>
      </c>
      <c r="X215" s="148">
        <f>+'Other Taxes'!F248</f>
        <v>0</v>
      </c>
      <c r="Y215" s="148">
        <f>+'Other Taxes'!G248</f>
        <v>0</v>
      </c>
      <c r="Z215" s="78">
        <f>+'Other Taxes'!H248</f>
        <v>0</v>
      </c>
      <c r="AA215" s="162">
        <f>+'Other Taxes'!J248</f>
        <v>2.5000000000000001E-2</v>
      </c>
      <c r="AB215" s="147">
        <f>+'Other Taxes'!K248</f>
        <v>0</v>
      </c>
      <c r="AC215" s="148">
        <f>+'Other Taxes'!L248</f>
        <v>0</v>
      </c>
      <c r="AD215" s="152">
        <f>+'Other Taxes'!N248</f>
        <v>0.01</v>
      </c>
      <c r="AE215" s="153">
        <f>+'Other Taxes'!O248</f>
        <v>0.71</v>
      </c>
      <c r="AF215" s="154">
        <f>+'Other Taxes'!P248</f>
        <v>0.25</v>
      </c>
      <c r="AG215" s="155">
        <f>+'Other Taxes'!Q248</f>
        <v>0.52</v>
      </c>
      <c r="AH215" s="148">
        <f>+'Other Taxes'!S248</f>
        <v>3.5000000000000003E-2</v>
      </c>
      <c r="AI215" s="157">
        <f>+'Other Taxes'!T248</f>
        <v>0.05</v>
      </c>
      <c r="AJ215" s="296">
        <f t="shared" si="3"/>
        <v>1.7292000000000001</v>
      </c>
    </row>
    <row r="216" spans="1:36" x14ac:dyDescent="0.2">
      <c r="A216" s="73" t="s">
        <v>429</v>
      </c>
      <c r="B216" s="75" t="s">
        <v>430</v>
      </c>
      <c r="C216" s="76">
        <f>+'Combined Rate'!E249</f>
        <v>4.8500000000000001E-2</v>
      </c>
      <c r="D216" s="300">
        <v>1.7500000000000002E-2</v>
      </c>
      <c r="E216" s="78">
        <f>+'Combined Rate'!G249</f>
        <v>0.01</v>
      </c>
      <c r="F216" s="78">
        <f>+'Combined Rate'!H249</f>
        <v>2.5000000000000001E-3</v>
      </c>
      <c r="G216" s="78">
        <f>+'Combined Rate'!I249</f>
        <v>3.0000000000000001E-3</v>
      </c>
      <c r="H216" s="78">
        <f>+'Combined Rate'!J249</f>
        <v>0</v>
      </c>
      <c r="I216" s="78">
        <f>+'Combined Rate'!K249</f>
        <v>0</v>
      </c>
      <c r="J216" s="78">
        <f>+'Combined Rate'!L249</f>
        <v>2.5000000000000001E-3</v>
      </c>
      <c r="K216" s="78">
        <f>+'Combined Rate'!M249</f>
        <v>0</v>
      </c>
      <c r="L216" s="78">
        <f>+'Combined Rate'!N249</f>
        <v>0</v>
      </c>
      <c r="M216" s="78">
        <f>+'Combined Rate'!O249</f>
        <v>2.5000000000000001E-3</v>
      </c>
      <c r="N216" s="78">
        <f>+'Combined Rate'!P249</f>
        <v>0</v>
      </c>
      <c r="O216" s="78">
        <f>+'Combined Rate'!Q249</f>
        <v>0</v>
      </c>
      <c r="P216" s="78">
        <f>+'Combined Rate'!R249</f>
        <v>0</v>
      </c>
      <c r="Q216" s="78">
        <f>+'Combined Rate'!S249</f>
        <v>1E-3</v>
      </c>
      <c r="R216" s="78">
        <f>+'Combined Rate'!T249</f>
        <v>0</v>
      </c>
      <c r="S216" s="78">
        <f>+'Combined Rate'!U249</f>
        <v>0</v>
      </c>
      <c r="T216" s="78">
        <f>+'Combined Rate'!V249</f>
        <v>0</v>
      </c>
      <c r="U216" s="78">
        <f>+'Combined Rate'!W249</f>
        <v>0</v>
      </c>
      <c r="V216" s="160">
        <f>+'Other Taxes'!D249</f>
        <v>4.2500000000000003E-2</v>
      </c>
      <c r="W216" s="161">
        <f>+'Other Taxes'!E249</f>
        <v>3.2000000000000002E-3</v>
      </c>
      <c r="X216" s="148">
        <f>+'Other Taxes'!F249</f>
        <v>0.01</v>
      </c>
      <c r="Y216" s="148">
        <f>+'Other Taxes'!G249</f>
        <v>0</v>
      </c>
      <c r="Z216" s="78">
        <f>+'Other Taxes'!H249</f>
        <v>0</v>
      </c>
      <c r="AA216" s="162">
        <f>+'Other Taxes'!J249</f>
        <v>2.5000000000000001E-2</v>
      </c>
      <c r="AB216" s="147">
        <f>+'Other Taxes'!K249</f>
        <v>0</v>
      </c>
      <c r="AC216" s="148">
        <f>+'Other Taxes'!L249</f>
        <v>0</v>
      </c>
      <c r="AD216" s="152">
        <f>+'Other Taxes'!N249</f>
        <v>0.01</v>
      </c>
      <c r="AE216" s="153">
        <f>+'Other Taxes'!O249</f>
        <v>0.71</v>
      </c>
      <c r="AF216" s="154">
        <f>+'Other Taxes'!P249</f>
        <v>0.25</v>
      </c>
      <c r="AG216" s="155">
        <f>+'Other Taxes'!Q249</f>
        <v>0.52</v>
      </c>
      <c r="AH216" s="148">
        <f>+'Other Taxes'!S249</f>
        <v>3.5000000000000003E-2</v>
      </c>
      <c r="AI216" s="157">
        <f>+'Other Taxes'!T249</f>
        <v>0.06</v>
      </c>
      <c r="AJ216" s="296">
        <f t="shared" si="3"/>
        <v>1.7531999999999999</v>
      </c>
    </row>
    <row r="217" spans="1:36" x14ac:dyDescent="0.2">
      <c r="A217" s="73" t="s">
        <v>431</v>
      </c>
      <c r="B217" s="75" t="s">
        <v>432</v>
      </c>
      <c r="C217" s="76">
        <f>+'Combined Rate'!E250</f>
        <v>4.8500000000000001E-2</v>
      </c>
      <c r="D217" s="300">
        <v>1.7500000000000002E-2</v>
      </c>
      <c r="E217" s="78">
        <f>+'Combined Rate'!G250</f>
        <v>0.01</v>
      </c>
      <c r="F217" s="78">
        <f>+'Combined Rate'!H250</f>
        <v>2.5000000000000001E-3</v>
      </c>
      <c r="G217" s="78">
        <f>+'Combined Rate'!I250</f>
        <v>0</v>
      </c>
      <c r="H217" s="78">
        <f>+'Combined Rate'!J250</f>
        <v>0</v>
      </c>
      <c r="I217" s="78">
        <f>+'Combined Rate'!K250</f>
        <v>0</v>
      </c>
      <c r="J217" s="78">
        <f>+'Combined Rate'!L250</f>
        <v>2.5000000000000001E-3</v>
      </c>
      <c r="K217" s="78">
        <f>+'Combined Rate'!M250</f>
        <v>0</v>
      </c>
      <c r="L217" s="78">
        <f>+'Combined Rate'!N250</f>
        <v>0</v>
      </c>
      <c r="M217" s="78">
        <f>+'Combined Rate'!O250</f>
        <v>2.5000000000000001E-3</v>
      </c>
      <c r="N217" s="78">
        <f>+'Combined Rate'!P250</f>
        <v>0</v>
      </c>
      <c r="O217" s="78">
        <f>+'Combined Rate'!Q250</f>
        <v>0</v>
      </c>
      <c r="P217" s="78">
        <f>+'Combined Rate'!R250</f>
        <v>0</v>
      </c>
      <c r="Q217" s="78">
        <f>+'Combined Rate'!S250</f>
        <v>0</v>
      </c>
      <c r="R217" s="78">
        <f>+'Combined Rate'!T250</f>
        <v>0</v>
      </c>
      <c r="S217" s="78">
        <f>+'Combined Rate'!U250</f>
        <v>0</v>
      </c>
      <c r="T217" s="78">
        <f>+'Combined Rate'!V250</f>
        <v>0</v>
      </c>
      <c r="U217" s="78">
        <f>+'Combined Rate'!W250</f>
        <v>0</v>
      </c>
      <c r="V217" s="160">
        <f>+'Other Taxes'!D250</f>
        <v>4.2500000000000003E-2</v>
      </c>
      <c r="W217" s="161">
        <f>+'Other Taxes'!E250</f>
        <v>3.2000000000000002E-3</v>
      </c>
      <c r="X217" s="148">
        <f>+'Other Taxes'!F250</f>
        <v>0</v>
      </c>
      <c r="Y217" s="148">
        <f>+'Other Taxes'!G250</f>
        <v>0</v>
      </c>
      <c r="Z217" s="78">
        <f>+'Other Taxes'!H250</f>
        <v>0</v>
      </c>
      <c r="AA217" s="162">
        <f>+'Other Taxes'!J250</f>
        <v>2.5000000000000001E-2</v>
      </c>
      <c r="AB217" s="147">
        <f>+'Other Taxes'!K250</f>
        <v>0</v>
      </c>
      <c r="AC217" s="148">
        <f>+'Other Taxes'!L250</f>
        <v>0</v>
      </c>
      <c r="AD217" s="152">
        <f>+'Other Taxes'!N250</f>
        <v>0.01</v>
      </c>
      <c r="AE217" s="153">
        <f>+'Other Taxes'!O250</f>
        <v>0.71</v>
      </c>
      <c r="AF217" s="154">
        <f>+'Other Taxes'!P250</f>
        <v>0.25</v>
      </c>
      <c r="AG217" s="155">
        <f>+'Other Taxes'!Q250</f>
        <v>0.52</v>
      </c>
      <c r="AH217" s="148">
        <f>+'Other Taxes'!S250</f>
        <v>0</v>
      </c>
      <c r="AI217" s="157">
        <f>+'Other Taxes'!T250</f>
        <v>0</v>
      </c>
      <c r="AJ217" s="296">
        <f t="shared" si="3"/>
        <v>1.6442000000000001</v>
      </c>
    </row>
    <row r="218" spans="1:36" x14ac:dyDescent="0.2">
      <c r="A218" s="73" t="s">
        <v>433</v>
      </c>
      <c r="B218" s="75" t="s">
        <v>434</v>
      </c>
      <c r="C218" s="76">
        <f>+'Combined Rate'!E251</f>
        <v>4.8500000000000001E-2</v>
      </c>
      <c r="D218" s="300">
        <v>1.7500000000000002E-2</v>
      </c>
      <c r="E218" s="78">
        <f>+'Combined Rate'!G251</f>
        <v>0.01</v>
      </c>
      <c r="F218" s="78">
        <f>+'Combined Rate'!H251</f>
        <v>2.5000000000000001E-3</v>
      </c>
      <c r="G218" s="78">
        <f>+'Combined Rate'!I251</f>
        <v>0</v>
      </c>
      <c r="H218" s="78">
        <f>+'Combined Rate'!J251</f>
        <v>0</v>
      </c>
      <c r="I218" s="78">
        <f>+'Combined Rate'!K251</f>
        <v>0</v>
      </c>
      <c r="J218" s="78">
        <f>+'Combined Rate'!L251</f>
        <v>2.5000000000000001E-3</v>
      </c>
      <c r="K218" s="78">
        <f>+'Combined Rate'!M251</f>
        <v>0</v>
      </c>
      <c r="L218" s="78">
        <f>+'Combined Rate'!N251</f>
        <v>0</v>
      </c>
      <c r="M218" s="78">
        <f>+'Combined Rate'!O251</f>
        <v>2.5000000000000001E-3</v>
      </c>
      <c r="N218" s="78">
        <f>+'Combined Rate'!P251</f>
        <v>0</v>
      </c>
      <c r="O218" s="78">
        <f>+'Combined Rate'!Q251</f>
        <v>0</v>
      </c>
      <c r="P218" s="78">
        <f>+'Combined Rate'!R251</f>
        <v>0</v>
      </c>
      <c r="Q218" s="78">
        <f>+'Combined Rate'!S251</f>
        <v>0</v>
      </c>
      <c r="R218" s="78">
        <f>+'Combined Rate'!T251</f>
        <v>0</v>
      </c>
      <c r="S218" s="78">
        <f>+'Combined Rate'!U251</f>
        <v>0</v>
      </c>
      <c r="T218" s="78">
        <f>+'Combined Rate'!V251</f>
        <v>0</v>
      </c>
      <c r="U218" s="78">
        <f>+'Combined Rate'!W251</f>
        <v>0</v>
      </c>
      <c r="V218" s="160">
        <f>+'Other Taxes'!D251</f>
        <v>4.2500000000000003E-2</v>
      </c>
      <c r="W218" s="161">
        <f>+'Other Taxes'!E251</f>
        <v>3.2000000000000002E-3</v>
      </c>
      <c r="X218" s="148">
        <f>+'Other Taxes'!F251</f>
        <v>0</v>
      </c>
      <c r="Y218" s="148">
        <f>+'Other Taxes'!G251</f>
        <v>0</v>
      </c>
      <c r="Z218" s="78">
        <f>+'Other Taxes'!H251</f>
        <v>0</v>
      </c>
      <c r="AA218" s="162">
        <f>+'Other Taxes'!J251</f>
        <v>2.5000000000000001E-2</v>
      </c>
      <c r="AB218" s="147">
        <f>+'Other Taxes'!K251</f>
        <v>0</v>
      </c>
      <c r="AC218" s="148">
        <f>+'Other Taxes'!L251</f>
        <v>0</v>
      </c>
      <c r="AD218" s="152">
        <f>+'Other Taxes'!N251</f>
        <v>0.01</v>
      </c>
      <c r="AE218" s="153">
        <f>+'Other Taxes'!O251</f>
        <v>0.71</v>
      </c>
      <c r="AF218" s="154">
        <f>+'Other Taxes'!P251</f>
        <v>0.25</v>
      </c>
      <c r="AG218" s="155">
        <f>+'Other Taxes'!Q251</f>
        <v>0.52</v>
      </c>
      <c r="AH218" s="148">
        <f>+'Other Taxes'!S251</f>
        <v>3.5000000000000003E-2</v>
      </c>
      <c r="AI218" s="157">
        <f>+'Other Taxes'!T251</f>
        <v>0</v>
      </c>
      <c r="AJ218" s="296">
        <f t="shared" si="3"/>
        <v>1.6792</v>
      </c>
    </row>
    <row r="219" spans="1:36" x14ac:dyDescent="0.2">
      <c r="A219" s="73" t="s">
        <v>435</v>
      </c>
      <c r="B219" s="75" t="s">
        <v>436</v>
      </c>
      <c r="C219" s="76">
        <f>+'Combined Rate'!E252</f>
        <v>4.8500000000000001E-2</v>
      </c>
      <c r="D219" s="300">
        <v>1.7500000000000002E-2</v>
      </c>
      <c r="E219" s="78">
        <f>+'Combined Rate'!G252</f>
        <v>0.01</v>
      </c>
      <c r="F219" s="78">
        <f>+'Combined Rate'!H252</f>
        <v>2.5000000000000001E-3</v>
      </c>
      <c r="G219" s="78">
        <f>+'Combined Rate'!I252</f>
        <v>0</v>
      </c>
      <c r="H219" s="78">
        <f>+'Combined Rate'!J252</f>
        <v>0</v>
      </c>
      <c r="I219" s="78">
        <f>+'Combined Rate'!K252</f>
        <v>0</v>
      </c>
      <c r="J219" s="78">
        <f>+'Combined Rate'!L252</f>
        <v>2.5000000000000001E-3</v>
      </c>
      <c r="K219" s="78">
        <f>+'Combined Rate'!M252</f>
        <v>0</v>
      </c>
      <c r="L219" s="78">
        <f>+'Combined Rate'!N252</f>
        <v>0</v>
      </c>
      <c r="M219" s="78">
        <f>+'Combined Rate'!O252</f>
        <v>2.5000000000000001E-3</v>
      </c>
      <c r="N219" s="78">
        <f>+'Combined Rate'!P252</f>
        <v>0</v>
      </c>
      <c r="O219" s="78">
        <f>+'Combined Rate'!Q252</f>
        <v>0</v>
      </c>
      <c r="P219" s="78">
        <f>+'Combined Rate'!R252</f>
        <v>0</v>
      </c>
      <c r="Q219" s="78">
        <f>+'Combined Rate'!S252</f>
        <v>0</v>
      </c>
      <c r="R219" s="78">
        <f>+'Combined Rate'!T252</f>
        <v>0</v>
      </c>
      <c r="S219" s="78">
        <f>+'Combined Rate'!U252</f>
        <v>0</v>
      </c>
      <c r="T219" s="78">
        <f>+'Combined Rate'!V252</f>
        <v>0</v>
      </c>
      <c r="U219" s="78">
        <f>+'Combined Rate'!W252</f>
        <v>0</v>
      </c>
      <c r="V219" s="160">
        <f>+'Other Taxes'!D252</f>
        <v>4.2500000000000003E-2</v>
      </c>
      <c r="W219" s="161">
        <f>+'Other Taxes'!E252</f>
        <v>3.2000000000000002E-3</v>
      </c>
      <c r="X219" s="148">
        <f>+'Other Taxes'!F252</f>
        <v>0</v>
      </c>
      <c r="Y219" s="148">
        <f>+'Other Taxes'!G252</f>
        <v>0</v>
      </c>
      <c r="Z219" s="78">
        <f>+'Other Taxes'!H252</f>
        <v>0</v>
      </c>
      <c r="AA219" s="162">
        <f>+'Other Taxes'!J252</f>
        <v>2.5000000000000001E-2</v>
      </c>
      <c r="AB219" s="147">
        <f>+'Other Taxes'!K252</f>
        <v>0</v>
      </c>
      <c r="AC219" s="148">
        <f>+'Other Taxes'!L252</f>
        <v>0</v>
      </c>
      <c r="AD219" s="152">
        <f>+'Other Taxes'!N252</f>
        <v>0.01</v>
      </c>
      <c r="AE219" s="153">
        <f>+'Other Taxes'!O252</f>
        <v>0.71</v>
      </c>
      <c r="AF219" s="154">
        <f>+'Other Taxes'!P252</f>
        <v>0.25</v>
      </c>
      <c r="AG219" s="155">
        <f>+'Other Taxes'!Q252</f>
        <v>0.52</v>
      </c>
      <c r="AH219" s="148">
        <f>+'Other Taxes'!S252</f>
        <v>0</v>
      </c>
      <c r="AI219" s="157">
        <f>+'Other Taxes'!T252</f>
        <v>0</v>
      </c>
      <c r="AJ219" s="296">
        <f t="shared" si="3"/>
        <v>1.6442000000000001</v>
      </c>
    </row>
    <row r="220" spans="1:36" x14ac:dyDescent="0.2">
      <c r="A220" s="73" t="s">
        <v>437</v>
      </c>
      <c r="B220" s="75" t="s">
        <v>438</v>
      </c>
      <c r="C220" s="76">
        <f>+'Combined Rate'!E253</f>
        <v>4.8500000000000001E-2</v>
      </c>
      <c r="D220" s="300">
        <v>1.7500000000000002E-2</v>
      </c>
      <c r="E220" s="78">
        <f>+'Combined Rate'!G253</f>
        <v>0.01</v>
      </c>
      <c r="F220" s="78">
        <f>+'Combined Rate'!H253</f>
        <v>2.5000000000000001E-3</v>
      </c>
      <c r="G220" s="78">
        <f>+'Combined Rate'!I253</f>
        <v>3.0000000000000001E-3</v>
      </c>
      <c r="H220" s="78">
        <f>+'Combined Rate'!J253</f>
        <v>0</v>
      </c>
      <c r="I220" s="78">
        <f>+'Combined Rate'!K253</f>
        <v>0</v>
      </c>
      <c r="J220" s="78">
        <f>+'Combined Rate'!L253</f>
        <v>2.5000000000000001E-3</v>
      </c>
      <c r="K220" s="78">
        <f>+'Combined Rate'!M253</f>
        <v>0</v>
      </c>
      <c r="L220" s="78">
        <f>+'Combined Rate'!N253</f>
        <v>0</v>
      </c>
      <c r="M220" s="78">
        <f>+'Combined Rate'!O253</f>
        <v>2.5000000000000001E-3</v>
      </c>
      <c r="N220" s="78">
        <f>+'Combined Rate'!P253</f>
        <v>0</v>
      </c>
      <c r="O220" s="78">
        <f>+'Combined Rate'!Q253</f>
        <v>0</v>
      </c>
      <c r="P220" s="78">
        <f>+'Combined Rate'!R253</f>
        <v>0</v>
      </c>
      <c r="Q220" s="78">
        <f>+'Combined Rate'!S253</f>
        <v>0</v>
      </c>
      <c r="R220" s="78">
        <f>+'Combined Rate'!T253</f>
        <v>0</v>
      </c>
      <c r="S220" s="78">
        <f>+'Combined Rate'!U253</f>
        <v>0</v>
      </c>
      <c r="T220" s="78">
        <f>+'Combined Rate'!V253</f>
        <v>0</v>
      </c>
      <c r="U220" s="78">
        <f>+'Combined Rate'!W253</f>
        <v>0</v>
      </c>
      <c r="V220" s="160">
        <f>+'Other Taxes'!D253</f>
        <v>4.2500000000000003E-2</v>
      </c>
      <c r="W220" s="161">
        <f>+'Other Taxes'!E253</f>
        <v>3.2000000000000002E-3</v>
      </c>
      <c r="X220" s="148">
        <f>+'Other Taxes'!F253</f>
        <v>0</v>
      </c>
      <c r="Y220" s="148">
        <f>+'Other Taxes'!G253</f>
        <v>0</v>
      </c>
      <c r="Z220" s="78">
        <f>+'Other Taxes'!H253</f>
        <v>0</v>
      </c>
      <c r="AA220" s="162">
        <f>+'Other Taxes'!J253</f>
        <v>2.5000000000000001E-2</v>
      </c>
      <c r="AB220" s="147">
        <f>+'Other Taxes'!K253</f>
        <v>0</v>
      </c>
      <c r="AC220" s="148">
        <f>+'Other Taxes'!L253</f>
        <v>0</v>
      </c>
      <c r="AD220" s="152">
        <f>+'Other Taxes'!N253</f>
        <v>0.01</v>
      </c>
      <c r="AE220" s="153">
        <f>+'Other Taxes'!O253</f>
        <v>0.71</v>
      </c>
      <c r="AF220" s="154">
        <f>+'Other Taxes'!P253</f>
        <v>0.25</v>
      </c>
      <c r="AG220" s="155">
        <f>+'Other Taxes'!Q253</f>
        <v>0.52</v>
      </c>
      <c r="AH220" s="148">
        <f>+'Other Taxes'!S253</f>
        <v>0</v>
      </c>
      <c r="AI220" s="157">
        <f>+'Other Taxes'!T253</f>
        <v>0</v>
      </c>
      <c r="AJ220" s="296">
        <f t="shared" si="3"/>
        <v>1.6472</v>
      </c>
    </row>
    <row r="221" spans="1:36" x14ac:dyDescent="0.2">
      <c r="A221" s="73" t="s">
        <v>439</v>
      </c>
      <c r="B221" s="75" t="s">
        <v>440</v>
      </c>
      <c r="C221" s="76">
        <f>+'Combined Rate'!E255</f>
        <v>4.8500000000000001E-2</v>
      </c>
      <c r="D221" s="300">
        <v>1.7500000000000002E-2</v>
      </c>
      <c r="E221" s="78">
        <f>+'Combined Rate'!G255</f>
        <v>0.01</v>
      </c>
      <c r="F221" s="78">
        <f>+'Combined Rate'!H255</f>
        <v>2.5000000000000001E-3</v>
      </c>
      <c r="G221" s="78">
        <f>+'Combined Rate'!I255</f>
        <v>0</v>
      </c>
      <c r="H221" s="78">
        <f>+'Combined Rate'!J255</f>
        <v>0</v>
      </c>
      <c r="I221" s="78">
        <f>+'Combined Rate'!K255</f>
        <v>0</v>
      </c>
      <c r="J221" s="78">
        <f>+'Combined Rate'!L255</f>
        <v>0</v>
      </c>
      <c r="K221" s="78">
        <f>+'Combined Rate'!M255</f>
        <v>0</v>
      </c>
      <c r="L221" s="78">
        <f>+'Combined Rate'!N255</f>
        <v>0</v>
      </c>
      <c r="M221" s="78">
        <f>+'Combined Rate'!O255</f>
        <v>2.5000000000000001E-3</v>
      </c>
      <c r="N221" s="78">
        <f>+'Combined Rate'!P255</f>
        <v>0</v>
      </c>
      <c r="O221" s="78">
        <f>+'Combined Rate'!Q255</f>
        <v>0</v>
      </c>
      <c r="P221" s="78">
        <f>+'Combined Rate'!R255</f>
        <v>0</v>
      </c>
      <c r="Q221" s="78">
        <f>+'Combined Rate'!S255</f>
        <v>1E-3</v>
      </c>
      <c r="R221" s="78">
        <f>+'Combined Rate'!T255</f>
        <v>0</v>
      </c>
      <c r="S221" s="78">
        <f>+'Combined Rate'!U255</f>
        <v>0</v>
      </c>
      <c r="T221" s="78">
        <f>+'Combined Rate'!V255</f>
        <v>0</v>
      </c>
      <c r="U221" s="78">
        <f>+'Combined Rate'!W255</f>
        <v>0</v>
      </c>
      <c r="V221" s="160">
        <f>+'Other Taxes'!D255</f>
        <v>4.2500000000000003E-2</v>
      </c>
      <c r="W221" s="161">
        <f>+'Other Taxes'!E255</f>
        <v>3.2000000000000002E-3</v>
      </c>
      <c r="X221" s="148">
        <f>+'Other Taxes'!F255</f>
        <v>0</v>
      </c>
      <c r="Y221" s="148">
        <f>+'Other Taxes'!G255</f>
        <v>0</v>
      </c>
      <c r="Z221" s="78">
        <f>+'Other Taxes'!H255</f>
        <v>0</v>
      </c>
      <c r="AA221" s="162">
        <f>+'Other Taxes'!J255</f>
        <v>2.5000000000000001E-2</v>
      </c>
      <c r="AB221" s="147">
        <f>+'Other Taxes'!K255</f>
        <v>0.03</v>
      </c>
      <c r="AC221" s="148">
        <f>+'Other Taxes'!L255</f>
        <v>0</v>
      </c>
      <c r="AD221" s="152">
        <f>+'Other Taxes'!N255</f>
        <v>0.01</v>
      </c>
      <c r="AE221" s="153">
        <f>+'Other Taxes'!O255</f>
        <v>0.71</v>
      </c>
      <c r="AF221" s="154">
        <f>+'Other Taxes'!P255</f>
        <v>0.25</v>
      </c>
      <c r="AG221" s="155">
        <f>+'Other Taxes'!Q255</f>
        <v>0.52</v>
      </c>
      <c r="AH221" s="148">
        <f>+'Other Taxes'!S255</f>
        <v>0</v>
      </c>
      <c r="AI221" s="157">
        <f>+'Other Taxes'!T255</f>
        <v>0</v>
      </c>
      <c r="AJ221" s="296">
        <f t="shared" si="3"/>
        <v>1.6726999999999999</v>
      </c>
    </row>
    <row r="222" spans="1:36" x14ac:dyDescent="0.2">
      <c r="A222" s="73" t="s">
        <v>441</v>
      </c>
      <c r="B222" s="75" t="s">
        <v>442</v>
      </c>
      <c r="C222" s="76">
        <f>+'Combined Rate'!E256</f>
        <v>4.8500000000000001E-2</v>
      </c>
      <c r="D222" s="300">
        <v>1.7500000000000002E-2</v>
      </c>
      <c r="E222" s="78">
        <f>+'Combined Rate'!G256</f>
        <v>0.01</v>
      </c>
      <c r="F222" s="78">
        <f>+'Combined Rate'!H256</f>
        <v>2.5000000000000001E-3</v>
      </c>
      <c r="G222" s="78">
        <f>+'Combined Rate'!I256</f>
        <v>0</v>
      </c>
      <c r="H222" s="78">
        <f>+'Combined Rate'!J256</f>
        <v>0</v>
      </c>
      <c r="I222" s="78">
        <f>+'Combined Rate'!K256</f>
        <v>0</v>
      </c>
      <c r="J222" s="78">
        <f>+'Combined Rate'!L256</f>
        <v>0</v>
      </c>
      <c r="K222" s="78">
        <f>+'Combined Rate'!M256</f>
        <v>3.0000000000000001E-3</v>
      </c>
      <c r="L222" s="78">
        <f>+'Combined Rate'!N256</f>
        <v>0</v>
      </c>
      <c r="M222" s="78">
        <f>+'Combined Rate'!O256</f>
        <v>2.5000000000000001E-3</v>
      </c>
      <c r="N222" s="78">
        <f>+'Combined Rate'!P256</f>
        <v>0</v>
      </c>
      <c r="O222" s="78">
        <f>+'Combined Rate'!Q256</f>
        <v>0</v>
      </c>
      <c r="P222" s="78">
        <f>+'Combined Rate'!R256</f>
        <v>0</v>
      </c>
      <c r="Q222" s="78">
        <f>+'Combined Rate'!S256</f>
        <v>1E-3</v>
      </c>
      <c r="R222" s="78">
        <f>+'Combined Rate'!T256</f>
        <v>0</v>
      </c>
      <c r="S222" s="78">
        <f>+'Combined Rate'!U256</f>
        <v>2E-3</v>
      </c>
      <c r="T222" s="78">
        <f>+'Combined Rate'!V256</f>
        <v>0</v>
      </c>
      <c r="U222" s="78">
        <f>+'Combined Rate'!W256</f>
        <v>0</v>
      </c>
      <c r="V222" s="160">
        <f>+'Other Taxes'!D256</f>
        <v>4.2500000000000003E-2</v>
      </c>
      <c r="W222" s="161">
        <f>+'Other Taxes'!E256</f>
        <v>3.2000000000000002E-3</v>
      </c>
      <c r="X222" s="148">
        <f>+'Other Taxes'!F256</f>
        <v>0.01</v>
      </c>
      <c r="Y222" s="148">
        <f>+'Other Taxes'!G256</f>
        <v>0</v>
      </c>
      <c r="Z222" s="78">
        <f>+'Other Taxes'!H256</f>
        <v>0</v>
      </c>
      <c r="AA222" s="162">
        <f>+'Other Taxes'!J256</f>
        <v>2.5000000000000001E-2</v>
      </c>
      <c r="AB222" s="147">
        <f>+'Other Taxes'!K256</f>
        <v>0.03</v>
      </c>
      <c r="AC222" s="148">
        <f>+'Other Taxes'!L256</f>
        <v>0</v>
      </c>
      <c r="AD222" s="152">
        <f>+'Other Taxes'!N256</f>
        <v>0.01</v>
      </c>
      <c r="AE222" s="153">
        <f>+'Other Taxes'!O256</f>
        <v>0.71</v>
      </c>
      <c r="AF222" s="154">
        <f>+'Other Taxes'!P256</f>
        <v>0.25</v>
      </c>
      <c r="AG222" s="155">
        <f>+'Other Taxes'!Q256</f>
        <v>0.52</v>
      </c>
      <c r="AH222" s="148">
        <f>+'Other Taxes'!S256</f>
        <v>3.5000000000000003E-2</v>
      </c>
      <c r="AI222" s="157">
        <f>+'Other Taxes'!T256</f>
        <v>0.06</v>
      </c>
      <c r="AJ222" s="296">
        <f t="shared" si="3"/>
        <v>1.7827</v>
      </c>
    </row>
    <row r="223" spans="1:36" x14ac:dyDescent="0.2">
      <c r="A223" s="73" t="s">
        <v>443</v>
      </c>
      <c r="B223" s="75" t="s">
        <v>444</v>
      </c>
      <c r="C223" s="76">
        <f>+'Combined Rate'!E257</f>
        <v>4.8500000000000001E-2</v>
      </c>
      <c r="D223" s="300">
        <v>1.7500000000000002E-2</v>
      </c>
      <c r="E223" s="78">
        <f>+'Combined Rate'!G257</f>
        <v>0.01</v>
      </c>
      <c r="F223" s="78">
        <f>+'Combined Rate'!H257</f>
        <v>2.5000000000000001E-3</v>
      </c>
      <c r="G223" s="78">
        <f>+'Combined Rate'!I257</f>
        <v>0</v>
      </c>
      <c r="H223" s="78">
        <f>+'Combined Rate'!J257</f>
        <v>0</v>
      </c>
      <c r="I223" s="78">
        <f>+'Combined Rate'!K257</f>
        <v>0</v>
      </c>
      <c r="J223" s="78">
        <f>+'Combined Rate'!L257</f>
        <v>0</v>
      </c>
      <c r="K223" s="78">
        <f>+'Combined Rate'!M257</f>
        <v>3.0000000000000001E-3</v>
      </c>
      <c r="L223" s="78">
        <f>+'Combined Rate'!N257</f>
        <v>0</v>
      </c>
      <c r="M223" s="78">
        <f>+'Combined Rate'!O257</f>
        <v>2.5000000000000001E-3</v>
      </c>
      <c r="N223" s="78">
        <f>+'Combined Rate'!P257</f>
        <v>0</v>
      </c>
      <c r="O223" s="78">
        <f>+'Combined Rate'!Q257</f>
        <v>0</v>
      </c>
      <c r="P223" s="78">
        <f>+'Combined Rate'!R257</f>
        <v>0</v>
      </c>
      <c r="Q223" s="78">
        <f>+'Combined Rate'!S257</f>
        <v>1E-3</v>
      </c>
      <c r="R223" s="78">
        <f>+'Combined Rate'!T257</f>
        <v>0</v>
      </c>
      <c r="S223" s="78">
        <f>+'Combined Rate'!U257</f>
        <v>2E-3</v>
      </c>
      <c r="T223" s="78">
        <f>+'Combined Rate'!V257</f>
        <v>0</v>
      </c>
      <c r="U223" s="78">
        <f>+'Combined Rate'!W257</f>
        <v>0</v>
      </c>
      <c r="V223" s="160">
        <f>+'Other Taxes'!D257</f>
        <v>4.2500000000000003E-2</v>
      </c>
      <c r="W223" s="161">
        <f>+'Other Taxes'!E257</f>
        <v>3.2000000000000002E-3</v>
      </c>
      <c r="X223" s="148">
        <f>+'Other Taxes'!F257</f>
        <v>0.01</v>
      </c>
      <c r="Y223" s="148">
        <f>+'Other Taxes'!G257</f>
        <v>0</v>
      </c>
      <c r="Z223" s="78">
        <f>+'Other Taxes'!H257</f>
        <v>0</v>
      </c>
      <c r="AA223" s="162">
        <f>+'Other Taxes'!J257</f>
        <v>2.5000000000000001E-2</v>
      </c>
      <c r="AB223" s="147">
        <f>+'Other Taxes'!K257</f>
        <v>0.03</v>
      </c>
      <c r="AC223" s="148">
        <f>+'Other Taxes'!L257</f>
        <v>0</v>
      </c>
      <c r="AD223" s="152">
        <f>+'Other Taxes'!N257</f>
        <v>0.01</v>
      </c>
      <c r="AE223" s="153">
        <f>+'Other Taxes'!O257</f>
        <v>0.71</v>
      </c>
      <c r="AF223" s="154">
        <f>+'Other Taxes'!P257</f>
        <v>0.25</v>
      </c>
      <c r="AG223" s="155">
        <f>+'Other Taxes'!Q257</f>
        <v>0.52</v>
      </c>
      <c r="AH223" s="148">
        <f>+'Other Taxes'!S257</f>
        <v>3.5000000000000003E-2</v>
      </c>
      <c r="AI223" s="157">
        <f>+'Other Taxes'!T257</f>
        <v>0.06</v>
      </c>
      <c r="AJ223" s="296">
        <f t="shared" si="3"/>
        <v>1.7827</v>
      </c>
    </row>
    <row r="224" spans="1:36" x14ac:dyDescent="0.2">
      <c r="A224" s="73" t="s">
        <v>445</v>
      </c>
      <c r="B224" s="75" t="s">
        <v>446</v>
      </c>
      <c r="C224" s="76">
        <f>+'Combined Rate'!E258</f>
        <v>4.8500000000000001E-2</v>
      </c>
      <c r="D224" s="300">
        <v>1.7500000000000002E-2</v>
      </c>
      <c r="E224" s="78">
        <f>+'Combined Rate'!G258</f>
        <v>0.01</v>
      </c>
      <c r="F224" s="78">
        <f>+'Combined Rate'!H258</f>
        <v>2.5000000000000001E-3</v>
      </c>
      <c r="G224" s="78">
        <f>+'Combined Rate'!I258</f>
        <v>0</v>
      </c>
      <c r="H224" s="78">
        <f>+'Combined Rate'!J258</f>
        <v>0</v>
      </c>
      <c r="I224" s="78">
        <f>+'Combined Rate'!K258</f>
        <v>0</v>
      </c>
      <c r="J224" s="78">
        <f>+'Combined Rate'!L258</f>
        <v>0</v>
      </c>
      <c r="K224" s="78">
        <f>+'Combined Rate'!M258</f>
        <v>0</v>
      </c>
      <c r="L224" s="78">
        <f>+'Combined Rate'!N258</f>
        <v>0</v>
      </c>
      <c r="M224" s="78">
        <f>+'Combined Rate'!O258</f>
        <v>2.5000000000000001E-3</v>
      </c>
      <c r="N224" s="78">
        <f>+'Combined Rate'!P258</f>
        <v>0</v>
      </c>
      <c r="O224" s="78">
        <f>+'Combined Rate'!Q258</f>
        <v>0</v>
      </c>
      <c r="P224" s="78">
        <f>+'Combined Rate'!R258</f>
        <v>0</v>
      </c>
      <c r="Q224" s="78">
        <f>+'Combined Rate'!S258</f>
        <v>1E-3</v>
      </c>
      <c r="R224" s="78">
        <f>+'Combined Rate'!T258</f>
        <v>0</v>
      </c>
      <c r="S224" s="78">
        <f>+'Combined Rate'!U258</f>
        <v>0</v>
      </c>
      <c r="T224" s="78">
        <f>+'Combined Rate'!V258</f>
        <v>0</v>
      </c>
      <c r="U224" s="78">
        <f>+'Combined Rate'!W258</f>
        <v>0</v>
      </c>
      <c r="V224" s="160">
        <f>+'Other Taxes'!D258</f>
        <v>4.2500000000000003E-2</v>
      </c>
      <c r="W224" s="161">
        <f>+'Other Taxes'!E258</f>
        <v>3.2000000000000002E-3</v>
      </c>
      <c r="X224" s="148">
        <f>+'Other Taxes'!F258</f>
        <v>0.01</v>
      </c>
      <c r="Y224" s="148">
        <f>+'Other Taxes'!G258</f>
        <v>0</v>
      </c>
      <c r="Z224" s="78">
        <f>+'Other Taxes'!H258</f>
        <v>0</v>
      </c>
      <c r="AA224" s="162">
        <f>+'Other Taxes'!J258</f>
        <v>2.5000000000000001E-2</v>
      </c>
      <c r="AB224" s="147">
        <f>+'Other Taxes'!K258</f>
        <v>0.03</v>
      </c>
      <c r="AC224" s="148">
        <f>+'Other Taxes'!L258</f>
        <v>0</v>
      </c>
      <c r="AD224" s="152">
        <f>+'Other Taxes'!N258</f>
        <v>0.01</v>
      </c>
      <c r="AE224" s="153">
        <f>+'Other Taxes'!O258</f>
        <v>0.71</v>
      </c>
      <c r="AF224" s="154">
        <f>+'Other Taxes'!P258</f>
        <v>0.25</v>
      </c>
      <c r="AG224" s="155">
        <f>+'Other Taxes'!Q258</f>
        <v>0.52</v>
      </c>
      <c r="AH224" s="148">
        <f>+'Other Taxes'!S258</f>
        <v>3.5000000000000003E-2</v>
      </c>
      <c r="AI224" s="157">
        <f>+'Other Taxes'!T258</f>
        <v>0</v>
      </c>
      <c r="AJ224" s="296">
        <f t="shared" si="3"/>
        <v>1.7177</v>
      </c>
    </row>
    <row r="225" spans="1:36" x14ac:dyDescent="0.2">
      <c r="A225" s="73" t="s">
        <v>447</v>
      </c>
      <c r="B225" s="75" t="s">
        <v>448</v>
      </c>
      <c r="C225" s="76">
        <f>+'Combined Rate'!E260</f>
        <v>4.8500000000000001E-2</v>
      </c>
      <c r="D225" s="300">
        <v>1.7500000000000002E-2</v>
      </c>
      <c r="E225" s="78">
        <f>+'Combined Rate'!G260</f>
        <v>0.01</v>
      </c>
      <c r="F225" s="78">
        <f>+'Combined Rate'!H260</f>
        <v>2.5000000000000001E-3</v>
      </c>
      <c r="G225" s="78">
        <f>+'Combined Rate'!I260</f>
        <v>2.5000000000000001E-3</v>
      </c>
      <c r="H225" s="78">
        <f>+'Combined Rate'!J260</f>
        <v>0</v>
      </c>
      <c r="I225" s="78">
        <f>+'Combined Rate'!K260</f>
        <v>3.0000000000000001E-3</v>
      </c>
      <c r="J225" s="78">
        <f>+'Combined Rate'!L260</f>
        <v>0</v>
      </c>
      <c r="K225" s="78">
        <f>+'Combined Rate'!M260</f>
        <v>0</v>
      </c>
      <c r="L225" s="78">
        <f>+'Combined Rate'!N260</f>
        <v>2.5000000000000001E-3</v>
      </c>
      <c r="M225" s="78">
        <f>+'Combined Rate'!O260</f>
        <v>2.5000000000000001E-3</v>
      </c>
      <c r="N225" s="78">
        <f>+'Combined Rate'!P260</f>
        <v>0</v>
      </c>
      <c r="O225" s="78">
        <f>+'Combined Rate'!Q260</f>
        <v>0</v>
      </c>
      <c r="P225" s="78">
        <f>+'Combined Rate'!R260</f>
        <v>0</v>
      </c>
      <c r="Q225" s="78">
        <f>+'Combined Rate'!S260</f>
        <v>0</v>
      </c>
      <c r="R225" s="78">
        <f>+'Combined Rate'!T260</f>
        <v>0</v>
      </c>
      <c r="S225" s="78">
        <f>+'Combined Rate'!U260</f>
        <v>0</v>
      </c>
      <c r="T225" s="78">
        <f>+'Combined Rate'!V260</f>
        <v>0</v>
      </c>
      <c r="U225" s="78">
        <f>+'Combined Rate'!W260</f>
        <v>0</v>
      </c>
      <c r="V225" s="164">
        <f>+'Other Taxes'!D260</f>
        <v>4.2500000000000003E-2</v>
      </c>
      <c r="W225" s="172">
        <f>+'Other Taxes'!E260</f>
        <v>3.2000000000000002E-3</v>
      </c>
      <c r="X225" s="148">
        <f>+'Other Taxes'!F260</f>
        <v>0</v>
      </c>
      <c r="Y225" s="148">
        <f>+'Other Taxes'!G260</f>
        <v>0</v>
      </c>
      <c r="Z225" s="78">
        <f>+'Other Taxes'!H260</f>
        <v>0</v>
      </c>
      <c r="AA225" s="166">
        <f>+'Other Taxes'!J260</f>
        <v>2.5000000000000001E-2</v>
      </c>
      <c r="AB225" s="147">
        <f>+'Other Taxes'!K260</f>
        <v>0.03</v>
      </c>
      <c r="AC225" s="148">
        <f>+'Other Taxes'!L260</f>
        <v>0.04</v>
      </c>
      <c r="AD225" s="152">
        <f>+'Other Taxes'!N260</f>
        <v>0.01</v>
      </c>
      <c r="AE225" s="153">
        <f>+'Other Taxes'!O260</f>
        <v>0.71</v>
      </c>
      <c r="AF225" s="154">
        <f>+'Other Taxes'!P260</f>
        <v>0.25</v>
      </c>
      <c r="AG225" s="155">
        <f>+'Other Taxes'!Q260</f>
        <v>0.52</v>
      </c>
      <c r="AH225" s="148">
        <f>+'Other Taxes'!S260</f>
        <v>0</v>
      </c>
      <c r="AI225" s="157">
        <f>+'Other Taxes'!T260</f>
        <v>0</v>
      </c>
      <c r="AJ225" s="296">
        <f t="shared" si="3"/>
        <v>1.7197</v>
      </c>
    </row>
    <row r="226" spans="1:36" x14ac:dyDescent="0.2">
      <c r="A226" s="73" t="s">
        <v>449</v>
      </c>
      <c r="B226" s="75" t="s">
        <v>450</v>
      </c>
      <c r="C226" s="76">
        <f>+'Combined Rate'!E261</f>
        <v>4.8500000000000001E-2</v>
      </c>
      <c r="D226" s="300">
        <v>1.7500000000000002E-2</v>
      </c>
      <c r="E226" s="78">
        <f>+'Combined Rate'!G261</f>
        <v>0.01</v>
      </c>
      <c r="F226" s="78">
        <f>+'Combined Rate'!H261</f>
        <v>2.5000000000000001E-3</v>
      </c>
      <c r="G226" s="78">
        <f>+'Combined Rate'!I261</f>
        <v>2.5000000000000001E-3</v>
      </c>
      <c r="H226" s="78">
        <f>+'Combined Rate'!J261</f>
        <v>0</v>
      </c>
      <c r="I226" s="78">
        <f>+'Combined Rate'!K261</f>
        <v>3.0000000000000001E-3</v>
      </c>
      <c r="J226" s="78">
        <f>+'Combined Rate'!L261</f>
        <v>0</v>
      </c>
      <c r="K226" s="78">
        <f>+'Combined Rate'!M261</f>
        <v>0</v>
      </c>
      <c r="L226" s="78">
        <f>+'Combined Rate'!N261</f>
        <v>2.5000000000000001E-3</v>
      </c>
      <c r="M226" s="78">
        <f>+'Combined Rate'!O261</f>
        <v>2.5000000000000001E-3</v>
      </c>
      <c r="N226" s="78">
        <f>+'Combined Rate'!P261</f>
        <v>0</v>
      </c>
      <c r="O226" s="78">
        <f>+'Combined Rate'!Q261</f>
        <v>0</v>
      </c>
      <c r="P226" s="78">
        <f>+'Combined Rate'!R261</f>
        <v>0</v>
      </c>
      <c r="Q226" s="78">
        <f>+'Combined Rate'!S261</f>
        <v>0</v>
      </c>
      <c r="R226" s="78">
        <f>+'Combined Rate'!T261</f>
        <v>0</v>
      </c>
      <c r="S226" s="78">
        <f>+'Combined Rate'!U261</f>
        <v>0</v>
      </c>
      <c r="T226" s="78">
        <f>+'Combined Rate'!V261</f>
        <v>0</v>
      </c>
      <c r="U226" s="78">
        <f>+'Combined Rate'!W261</f>
        <v>0</v>
      </c>
      <c r="V226" s="164">
        <f>+'Other Taxes'!D261</f>
        <v>4.2500000000000003E-2</v>
      </c>
      <c r="W226" s="161">
        <f>+'Other Taxes'!E261</f>
        <v>3.2000000000000002E-3</v>
      </c>
      <c r="X226" s="148">
        <f>+'Other Taxes'!F261</f>
        <v>0</v>
      </c>
      <c r="Y226" s="148">
        <f>+'Other Taxes'!G261</f>
        <v>0</v>
      </c>
      <c r="Z226" s="78">
        <f>+'Other Taxes'!H261</f>
        <v>0</v>
      </c>
      <c r="AA226" s="162">
        <f>+'Other Taxes'!J261</f>
        <v>2.5000000000000001E-2</v>
      </c>
      <c r="AB226" s="147">
        <f>+'Other Taxes'!K261</f>
        <v>0.03</v>
      </c>
      <c r="AC226" s="148">
        <f>+'Other Taxes'!L261</f>
        <v>0.04</v>
      </c>
      <c r="AD226" s="152">
        <f>+'Other Taxes'!N261</f>
        <v>0.01</v>
      </c>
      <c r="AE226" s="153">
        <f>+'Other Taxes'!O261</f>
        <v>0.71</v>
      </c>
      <c r="AF226" s="154">
        <f>+'Other Taxes'!P261</f>
        <v>0.25</v>
      </c>
      <c r="AG226" s="155">
        <f>+'Other Taxes'!Q261</f>
        <v>0.52</v>
      </c>
      <c r="AH226" s="148">
        <f>+'Other Taxes'!S261</f>
        <v>2.1000000000000001E-2</v>
      </c>
      <c r="AI226" s="157">
        <f>+'Other Taxes'!T261</f>
        <v>0.06</v>
      </c>
      <c r="AJ226" s="296">
        <f t="shared" si="3"/>
        <v>1.8007</v>
      </c>
    </row>
    <row r="227" spans="1:36" x14ac:dyDescent="0.2">
      <c r="A227" s="73" t="s">
        <v>451</v>
      </c>
      <c r="B227" s="75" t="s">
        <v>452</v>
      </c>
      <c r="C227" s="76">
        <f>+'Combined Rate'!E262</f>
        <v>4.8500000000000001E-2</v>
      </c>
      <c r="D227" s="300">
        <v>1.7500000000000002E-2</v>
      </c>
      <c r="E227" s="78">
        <f>+'Combined Rate'!G262</f>
        <v>0.01</v>
      </c>
      <c r="F227" s="78">
        <f>+'Combined Rate'!H262</f>
        <v>2.5000000000000001E-3</v>
      </c>
      <c r="G227" s="78">
        <f>+'Combined Rate'!I262</f>
        <v>2.5000000000000001E-3</v>
      </c>
      <c r="H227" s="78">
        <f>+'Combined Rate'!J262</f>
        <v>0</v>
      </c>
      <c r="I227" s="78">
        <f>+'Combined Rate'!K262</f>
        <v>3.0000000000000001E-3</v>
      </c>
      <c r="J227" s="78">
        <f>+'Combined Rate'!L262</f>
        <v>0</v>
      </c>
      <c r="K227" s="78">
        <f>+'Combined Rate'!M262</f>
        <v>0</v>
      </c>
      <c r="L227" s="78">
        <f>+'Combined Rate'!N262</f>
        <v>2.5000000000000001E-3</v>
      </c>
      <c r="M227" s="78">
        <f>+'Combined Rate'!O262</f>
        <v>2.5000000000000001E-3</v>
      </c>
      <c r="N227" s="78">
        <f>+'Combined Rate'!P262</f>
        <v>0</v>
      </c>
      <c r="O227" s="78">
        <f>+'Combined Rate'!Q262</f>
        <v>0</v>
      </c>
      <c r="P227" s="78">
        <f>+'Combined Rate'!R262</f>
        <v>0</v>
      </c>
      <c r="Q227" s="78">
        <f>+'Combined Rate'!S262</f>
        <v>1E-3</v>
      </c>
      <c r="R227" s="78">
        <f>+'Combined Rate'!T262</f>
        <v>0</v>
      </c>
      <c r="S227" s="78">
        <f>+'Combined Rate'!U262</f>
        <v>0</v>
      </c>
      <c r="T227" s="78">
        <f>+'Combined Rate'!V262</f>
        <v>0</v>
      </c>
      <c r="U227" s="78">
        <f>+'Combined Rate'!W262</f>
        <v>0</v>
      </c>
      <c r="V227" s="164">
        <f>+'Other Taxes'!D262</f>
        <v>4.2500000000000003E-2</v>
      </c>
      <c r="W227" s="161">
        <f>+'Other Taxes'!E262</f>
        <v>3.2000000000000002E-3</v>
      </c>
      <c r="X227" s="148">
        <f>+'Other Taxes'!F262</f>
        <v>0</v>
      </c>
      <c r="Y227" s="148">
        <f>+'Other Taxes'!G262</f>
        <v>0</v>
      </c>
      <c r="Z227" s="78">
        <f>+'Other Taxes'!H262</f>
        <v>0</v>
      </c>
      <c r="AA227" s="162">
        <f>+'Other Taxes'!J262</f>
        <v>2.5000000000000001E-2</v>
      </c>
      <c r="AB227" s="147">
        <f>+'Other Taxes'!K262</f>
        <v>0.03</v>
      </c>
      <c r="AC227" s="148">
        <f>+'Other Taxes'!L262</f>
        <v>0.04</v>
      </c>
      <c r="AD227" s="152">
        <f>+'Other Taxes'!N262</f>
        <v>0.01</v>
      </c>
      <c r="AE227" s="153">
        <f>+'Other Taxes'!O262</f>
        <v>0.71</v>
      </c>
      <c r="AF227" s="154">
        <f>+'Other Taxes'!P262</f>
        <v>0.25</v>
      </c>
      <c r="AG227" s="155">
        <f>+'Other Taxes'!Q262</f>
        <v>0.52</v>
      </c>
      <c r="AH227" s="148">
        <f>+'Other Taxes'!S262</f>
        <v>3.5000000000000003E-2</v>
      </c>
      <c r="AI227" s="157">
        <f>+'Other Taxes'!T262</f>
        <v>0.06</v>
      </c>
      <c r="AJ227" s="296">
        <f t="shared" si="3"/>
        <v>1.8156999999999999</v>
      </c>
    </row>
    <row r="228" spans="1:36" x14ac:dyDescent="0.2">
      <c r="A228" s="73" t="s">
        <v>689</v>
      </c>
      <c r="B228" s="75" t="s">
        <v>691</v>
      </c>
      <c r="C228" s="76">
        <f>+'Combined Rate'!E263</f>
        <v>4.8500000000000001E-2</v>
      </c>
      <c r="D228" s="300">
        <v>1.7500000000000002E-2</v>
      </c>
      <c r="E228" s="78">
        <f>+'Combined Rate'!G263</f>
        <v>0.01</v>
      </c>
      <c r="F228" s="78">
        <f>+'Combined Rate'!H263</f>
        <v>2.5000000000000001E-3</v>
      </c>
      <c r="G228" s="78">
        <f>+'Combined Rate'!I263</f>
        <v>2.5000000000000001E-3</v>
      </c>
      <c r="H228" s="78">
        <f>+'Combined Rate'!J263</f>
        <v>0</v>
      </c>
      <c r="I228" s="78">
        <f>+'Combined Rate'!K263</f>
        <v>3.0000000000000001E-3</v>
      </c>
      <c r="J228" s="78">
        <f>+'Combined Rate'!L263</f>
        <v>0</v>
      </c>
      <c r="K228" s="78">
        <f>+'Combined Rate'!M263</f>
        <v>0</v>
      </c>
      <c r="L228" s="78">
        <f>+'Combined Rate'!N263</f>
        <v>2.5000000000000001E-3</v>
      </c>
      <c r="M228" s="78">
        <f>+'Combined Rate'!O263</f>
        <v>2.5000000000000001E-3</v>
      </c>
      <c r="N228" s="78">
        <f>+'Combined Rate'!P263</f>
        <v>0</v>
      </c>
      <c r="O228" s="78">
        <f>+'Combined Rate'!Q263</f>
        <v>0</v>
      </c>
      <c r="P228" s="78">
        <f>+'Combined Rate'!R263</f>
        <v>0</v>
      </c>
      <c r="Q228" s="78">
        <f>+'Combined Rate'!S263</f>
        <v>0</v>
      </c>
      <c r="R228" s="78">
        <f>+'Combined Rate'!T263</f>
        <v>0</v>
      </c>
      <c r="S228" s="78">
        <f>+'Combined Rate'!U263</f>
        <v>0</v>
      </c>
      <c r="T228" s="78">
        <f>+'Combined Rate'!V263</f>
        <v>0</v>
      </c>
      <c r="U228" s="78">
        <f>+'Combined Rate'!W263</f>
        <v>0</v>
      </c>
      <c r="V228" s="164">
        <f>+'Other Taxes'!D263</f>
        <v>4.2500000000000003E-2</v>
      </c>
      <c r="W228" s="165">
        <f>+'Other Taxes'!E263</f>
        <v>3.2000000000000002E-3</v>
      </c>
      <c r="X228" s="148">
        <f>+'Other Taxes'!F263</f>
        <v>0</v>
      </c>
      <c r="Y228" s="148">
        <f>+'Other Taxes'!G263</f>
        <v>0</v>
      </c>
      <c r="Z228" s="78">
        <f>+'Other Taxes'!H263</f>
        <v>0</v>
      </c>
      <c r="AA228" s="166">
        <f>+'Other Taxes'!J263</f>
        <v>2.5000000000000001E-2</v>
      </c>
      <c r="AB228" s="147">
        <f>+'Other Taxes'!K263</f>
        <v>0.03</v>
      </c>
      <c r="AC228" s="148">
        <f>+'Other Taxes'!L263</f>
        <v>0.04</v>
      </c>
      <c r="AD228" s="152">
        <f>+'Other Taxes'!N263</f>
        <v>0.01</v>
      </c>
      <c r="AE228" s="153">
        <f>+'Other Taxes'!O263</f>
        <v>0.71</v>
      </c>
      <c r="AF228" s="154">
        <f>+'Other Taxes'!P263</f>
        <v>0.25</v>
      </c>
      <c r="AG228" s="155">
        <f>+'Other Taxes'!Q263</f>
        <v>0.52</v>
      </c>
      <c r="AH228" s="148">
        <f>+'Other Taxes'!S263</f>
        <v>3.5000000000000003E-2</v>
      </c>
      <c r="AI228" s="157">
        <f>+'Other Taxes'!T263</f>
        <v>0.06</v>
      </c>
      <c r="AJ228" s="296">
        <f t="shared" si="3"/>
        <v>1.8147</v>
      </c>
    </row>
    <row r="229" spans="1:36" x14ac:dyDescent="0.2">
      <c r="A229" s="73" t="s">
        <v>453</v>
      </c>
      <c r="B229" s="84" t="s">
        <v>454</v>
      </c>
      <c r="C229" s="76">
        <f>+'Combined Rate'!E264</f>
        <v>4.8500000000000001E-2</v>
      </c>
      <c r="D229" s="300">
        <v>1.7500000000000002E-2</v>
      </c>
      <c r="E229" s="78">
        <f>+'Combined Rate'!G264</f>
        <v>0.01</v>
      </c>
      <c r="F229" s="78">
        <f>+'Combined Rate'!H264</f>
        <v>2.5000000000000001E-3</v>
      </c>
      <c r="G229" s="78">
        <f>+'Combined Rate'!I264</f>
        <v>2.5000000000000001E-3</v>
      </c>
      <c r="H229" s="78">
        <f>+'Combined Rate'!J264</f>
        <v>0</v>
      </c>
      <c r="I229" s="78">
        <f>+'Combined Rate'!K264</f>
        <v>3.0000000000000001E-3</v>
      </c>
      <c r="J229" s="78">
        <f>+'Combined Rate'!L264</f>
        <v>0</v>
      </c>
      <c r="K229" s="78">
        <f>+'Combined Rate'!M264</f>
        <v>0</v>
      </c>
      <c r="L229" s="78">
        <f>+'Combined Rate'!N264</f>
        <v>2.5000000000000001E-3</v>
      </c>
      <c r="M229" s="78">
        <f>+'Combined Rate'!O264</f>
        <v>2.5000000000000001E-3</v>
      </c>
      <c r="N229" s="78">
        <f>+'Combined Rate'!P264</f>
        <v>0</v>
      </c>
      <c r="O229" s="78">
        <f>+'Combined Rate'!Q264</f>
        <v>0</v>
      </c>
      <c r="P229" s="78">
        <f>+'Combined Rate'!R264</f>
        <v>0</v>
      </c>
      <c r="Q229" s="78">
        <f>+'Combined Rate'!S264</f>
        <v>0</v>
      </c>
      <c r="R229" s="78">
        <f>+'Combined Rate'!T264</f>
        <v>0</v>
      </c>
      <c r="S229" s="78">
        <f>+'Combined Rate'!U264</f>
        <v>0</v>
      </c>
      <c r="T229" s="78">
        <f>+'Combined Rate'!V264</f>
        <v>0</v>
      </c>
      <c r="U229" s="78">
        <f>+'Combined Rate'!W264</f>
        <v>0</v>
      </c>
      <c r="V229" s="164">
        <f>+'Other Taxes'!D264</f>
        <v>4.2500000000000003E-2</v>
      </c>
      <c r="W229" s="161">
        <f>+'Other Taxes'!E264</f>
        <v>3.2000000000000002E-3</v>
      </c>
      <c r="X229" s="148">
        <f>+'Other Taxes'!F264</f>
        <v>0</v>
      </c>
      <c r="Y229" s="148">
        <f>+'Other Taxes'!G264</f>
        <v>0</v>
      </c>
      <c r="Z229" s="78">
        <f>+'Other Taxes'!H264</f>
        <v>0</v>
      </c>
      <c r="AA229" s="162">
        <f>+'Other Taxes'!J264</f>
        <v>2.5000000000000001E-2</v>
      </c>
      <c r="AB229" s="147">
        <f>+'Other Taxes'!K264</f>
        <v>0.03</v>
      </c>
      <c r="AC229" s="148">
        <f>+'Other Taxes'!L264</f>
        <v>0.04</v>
      </c>
      <c r="AD229" s="152">
        <f>+'Other Taxes'!N264</f>
        <v>0.01</v>
      </c>
      <c r="AE229" s="153">
        <f>+'Other Taxes'!O264</f>
        <v>0.71</v>
      </c>
      <c r="AF229" s="154">
        <f>+'Other Taxes'!P264</f>
        <v>0.25</v>
      </c>
      <c r="AG229" s="155">
        <f>+'Other Taxes'!Q264</f>
        <v>0.52</v>
      </c>
      <c r="AH229" s="148">
        <f>+'Other Taxes'!S264</f>
        <v>0</v>
      </c>
      <c r="AI229" s="157">
        <f>+'Other Taxes'!T264</f>
        <v>0</v>
      </c>
      <c r="AJ229" s="296">
        <f t="shared" si="3"/>
        <v>1.7197</v>
      </c>
    </row>
    <row r="230" spans="1:36" x14ac:dyDescent="0.2">
      <c r="A230" s="73" t="s">
        <v>548</v>
      </c>
      <c r="B230" s="75" t="s">
        <v>549</v>
      </c>
      <c r="C230" s="76">
        <f>+'Combined Rate'!E265</f>
        <v>4.8500000000000001E-2</v>
      </c>
      <c r="D230" s="300">
        <v>1.7500000000000002E-2</v>
      </c>
      <c r="E230" s="78">
        <f>+'Combined Rate'!G265</f>
        <v>0.01</v>
      </c>
      <c r="F230" s="78">
        <f>+'Combined Rate'!H265</f>
        <v>2.5000000000000001E-3</v>
      </c>
      <c r="G230" s="78">
        <f>+'Combined Rate'!I265</f>
        <v>2.5000000000000001E-3</v>
      </c>
      <c r="H230" s="78">
        <f>+'Combined Rate'!J265</f>
        <v>0</v>
      </c>
      <c r="I230" s="78">
        <f>+'Combined Rate'!K265</f>
        <v>3.0000000000000001E-3</v>
      </c>
      <c r="J230" s="78">
        <f>+'Combined Rate'!L265</f>
        <v>0</v>
      </c>
      <c r="K230" s="78">
        <f>+'Combined Rate'!M265</f>
        <v>0</v>
      </c>
      <c r="L230" s="78">
        <f>+'Combined Rate'!N265</f>
        <v>2.5000000000000001E-3</v>
      </c>
      <c r="M230" s="78">
        <f>+'Combined Rate'!O265</f>
        <v>2.5000000000000001E-3</v>
      </c>
      <c r="N230" s="78">
        <f>+'Combined Rate'!P265</f>
        <v>0</v>
      </c>
      <c r="O230" s="78">
        <f>+'Combined Rate'!Q265</f>
        <v>0</v>
      </c>
      <c r="P230" s="78">
        <f>+'Combined Rate'!R265</f>
        <v>0</v>
      </c>
      <c r="Q230" s="78">
        <f>+'Combined Rate'!S265</f>
        <v>0</v>
      </c>
      <c r="R230" s="78">
        <f>+'Combined Rate'!T265</f>
        <v>0</v>
      </c>
      <c r="S230" s="78">
        <f>+'Combined Rate'!U265</f>
        <v>0</v>
      </c>
      <c r="T230" s="78">
        <f>+'Combined Rate'!V265</f>
        <v>0</v>
      </c>
      <c r="U230" s="78">
        <f>+'Combined Rate'!W265</f>
        <v>0</v>
      </c>
      <c r="V230" s="164">
        <f>+'Other Taxes'!D265</f>
        <v>4.2500000000000003E-2</v>
      </c>
      <c r="W230" s="161">
        <f>+'Other Taxes'!E265</f>
        <v>3.2000000000000002E-3</v>
      </c>
      <c r="X230" s="148">
        <f>+'Other Taxes'!F265</f>
        <v>0</v>
      </c>
      <c r="Y230" s="148">
        <f>+'Other Taxes'!G265</f>
        <v>0</v>
      </c>
      <c r="Z230" s="78">
        <f>+'Other Taxes'!H265</f>
        <v>0</v>
      </c>
      <c r="AA230" s="162">
        <f>+'Other Taxes'!J265</f>
        <v>2.5000000000000001E-2</v>
      </c>
      <c r="AB230" s="147">
        <f>+'Other Taxes'!K265</f>
        <v>0.03</v>
      </c>
      <c r="AC230" s="148">
        <f>+'Other Taxes'!L265</f>
        <v>0.04</v>
      </c>
      <c r="AD230" s="152">
        <f>+'Other Taxes'!N265</f>
        <v>0.01</v>
      </c>
      <c r="AE230" s="153">
        <f>+'Other Taxes'!O265</f>
        <v>0.71</v>
      </c>
      <c r="AF230" s="154">
        <f>+'Other Taxes'!P265</f>
        <v>0.25</v>
      </c>
      <c r="AG230" s="155">
        <f>+'Other Taxes'!Q265</f>
        <v>0.52</v>
      </c>
      <c r="AH230" s="148">
        <f>+'Other Taxes'!S265</f>
        <v>3.5000000000000003E-2</v>
      </c>
      <c r="AI230" s="157">
        <f>+'Other Taxes'!T265</f>
        <v>0.06</v>
      </c>
      <c r="AJ230" s="296">
        <f t="shared" si="3"/>
        <v>1.8147</v>
      </c>
    </row>
    <row r="231" spans="1:36" x14ac:dyDescent="0.2">
      <c r="A231" s="73" t="s">
        <v>455</v>
      </c>
      <c r="B231" s="84" t="s">
        <v>456</v>
      </c>
      <c r="C231" s="76">
        <f>+'Combined Rate'!E266</f>
        <v>4.8500000000000001E-2</v>
      </c>
      <c r="D231" s="300">
        <v>1.7500000000000002E-2</v>
      </c>
      <c r="E231" s="78">
        <f>+'Combined Rate'!G266</f>
        <v>0.01</v>
      </c>
      <c r="F231" s="78">
        <f>+'Combined Rate'!H266</f>
        <v>2.5000000000000001E-3</v>
      </c>
      <c r="G231" s="78">
        <f>+'Combined Rate'!I266</f>
        <v>2.5000000000000001E-3</v>
      </c>
      <c r="H231" s="78">
        <f>+'Combined Rate'!J266</f>
        <v>0</v>
      </c>
      <c r="I231" s="78">
        <f>+'Combined Rate'!K266</f>
        <v>3.0000000000000001E-3</v>
      </c>
      <c r="J231" s="78">
        <f>+'Combined Rate'!L266</f>
        <v>0</v>
      </c>
      <c r="K231" s="78">
        <f>+'Combined Rate'!M266</f>
        <v>0</v>
      </c>
      <c r="L231" s="78">
        <f>+'Combined Rate'!N266</f>
        <v>2.5000000000000001E-3</v>
      </c>
      <c r="M231" s="78">
        <f>+'Combined Rate'!O266</f>
        <v>2.5000000000000001E-3</v>
      </c>
      <c r="N231" s="78">
        <f>+'Combined Rate'!P266</f>
        <v>0</v>
      </c>
      <c r="O231" s="78">
        <f>+'Combined Rate'!Q266</f>
        <v>0</v>
      </c>
      <c r="P231" s="78">
        <f>+'Combined Rate'!R266</f>
        <v>0</v>
      </c>
      <c r="Q231" s="78">
        <f>+'Combined Rate'!S266</f>
        <v>0</v>
      </c>
      <c r="R231" s="78">
        <f>+'Combined Rate'!T266</f>
        <v>0</v>
      </c>
      <c r="S231" s="78">
        <f>+'Combined Rate'!U266</f>
        <v>0</v>
      </c>
      <c r="T231" s="78">
        <f>+'Combined Rate'!V266</f>
        <v>0</v>
      </c>
      <c r="U231" s="78">
        <f>+'Combined Rate'!W266</f>
        <v>0</v>
      </c>
      <c r="V231" s="164">
        <f>+'Other Taxes'!D266</f>
        <v>4.2500000000000003E-2</v>
      </c>
      <c r="W231" s="161">
        <f>+'Other Taxes'!E266</f>
        <v>3.2000000000000002E-3</v>
      </c>
      <c r="X231" s="148">
        <f>+'Other Taxes'!F266</f>
        <v>0</v>
      </c>
      <c r="Y231" s="148">
        <f>+'Other Taxes'!G266</f>
        <v>0</v>
      </c>
      <c r="Z231" s="78">
        <f>+'Other Taxes'!H266</f>
        <v>0</v>
      </c>
      <c r="AA231" s="162">
        <f>+'Other Taxes'!J266</f>
        <v>2.5000000000000001E-2</v>
      </c>
      <c r="AB231" s="147">
        <f>+'Other Taxes'!K266</f>
        <v>0.03</v>
      </c>
      <c r="AC231" s="148">
        <f>+'Other Taxes'!L266</f>
        <v>0.04</v>
      </c>
      <c r="AD231" s="152">
        <f>+'Other Taxes'!N266</f>
        <v>0.01</v>
      </c>
      <c r="AE231" s="153">
        <f>+'Other Taxes'!O266</f>
        <v>0.71</v>
      </c>
      <c r="AF231" s="154">
        <f>+'Other Taxes'!P266</f>
        <v>0.25</v>
      </c>
      <c r="AG231" s="155">
        <f>+'Other Taxes'!Q266</f>
        <v>0.52</v>
      </c>
      <c r="AH231" s="148">
        <f>+'Other Taxes'!S266</f>
        <v>3.5000000000000003E-2</v>
      </c>
      <c r="AI231" s="157">
        <f>+'Other Taxes'!T266</f>
        <v>0.06</v>
      </c>
      <c r="AJ231" s="296">
        <f t="shared" si="3"/>
        <v>1.8147</v>
      </c>
    </row>
    <row r="232" spans="1:36" x14ac:dyDescent="0.2">
      <c r="A232" s="73" t="s">
        <v>631</v>
      </c>
      <c r="B232" s="84" t="s">
        <v>632</v>
      </c>
      <c r="C232" s="76">
        <f>+'Combined Rate'!E267</f>
        <v>4.8500000000000001E-2</v>
      </c>
      <c r="D232" s="300">
        <v>1.7500000000000002E-2</v>
      </c>
      <c r="E232" s="78">
        <f>+'Combined Rate'!G267</f>
        <v>0.01</v>
      </c>
      <c r="F232" s="78">
        <f>+'Combined Rate'!H267</f>
        <v>2.5000000000000001E-3</v>
      </c>
      <c r="G232" s="78">
        <f>+'Combined Rate'!I267</f>
        <v>2.5000000000000001E-3</v>
      </c>
      <c r="H232" s="78">
        <f>+'Combined Rate'!J267</f>
        <v>0</v>
      </c>
      <c r="I232" s="78">
        <f>+'Combined Rate'!K267</f>
        <v>3.0000000000000001E-3</v>
      </c>
      <c r="J232" s="78">
        <f>+'Combined Rate'!L267</f>
        <v>0</v>
      </c>
      <c r="K232" s="78">
        <f>+'Combined Rate'!M267</f>
        <v>0</v>
      </c>
      <c r="L232" s="78">
        <f>+'Combined Rate'!N267</f>
        <v>2.5000000000000001E-3</v>
      </c>
      <c r="M232" s="78">
        <f>+'Combined Rate'!O267</f>
        <v>2.5000000000000001E-3</v>
      </c>
      <c r="N232" s="78">
        <f>+'Combined Rate'!P267</f>
        <v>0</v>
      </c>
      <c r="O232" s="78">
        <f>+'Combined Rate'!Q267</f>
        <v>0</v>
      </c>
      <c r="P232" s="78">
        <f>+'Combined Rate'!R267</f>
        <v>0</v>
      </c>
      <c r="Q232" s="78">
        <f>+'Combined Rate'!S267</f>
        <v>0</v>
      </c>
      <c r="R232" s="78">
        <f>+'Combined Rate'!T267</f>
        <v>0</v>
      </c>
      <c r="S232" s="78">
        <f>+'Combined Rate'!U267</f>
        <v>0</v>
      </c>
      <c r="T232" s="78">
        <f>+'Combined Rate'!V267</f>
        <v>0</v>
      </c>
      <c r="U232" s="78">
        <f>+'Combined Rate'!W267</f>
        <v>0</v>
      </c>
      <c r="V232" s="164">
        <f>+'Other Taxes'!D267</f>
        <v>4.2500000000000003E-2</v>
      </c>
      <c r="W232" s="161">
        <f>+'Other Taxes'!E267</f>
        <v>3.2000000000000002E-3</v>
      </c>
      <c r="X232" s="148">
        <f>+'Other Taxes'!F267</f>
        <v>0</v>
      </c>
      <c r="Y232" s="148">
        <f>+'Other Taxes'!G267</f>
        <v>0</v>
      </c>
      <c r="Z232" s="78">
        <f>+'Other Taxes'!H267</f>
        <v>0</v>
      </c>
      <c r="AA232" s="162">
        <f>+'Other Taxes'!J267</f>
        <v>2.5000000000000001E-2</v>
      </c>
      <c r="AB232" s="147">
        <f>+'Other Taxes'!K267</f>
        <v>0.03</v>
      </c>
      <c r="AC232" s="148">
        <f>+'Other Taxes'!L267</f>
        <v>0.04</v>
      </c>
      <c r="AD232" s="152">
        <f>+'Other Taxes'!N267</f>
        <v>0.01</v>
      </c>
      <c r="AE232" s="153">
        <f>+'Other Taxes'!O267</f>
        <v>0.71</v>
      </c>
      <c r="AF232" s="154">
        <f>+'Other Taxes'!P267</f>
        <v>0.25</v>
      </c>
      <c r="AG232" s="155">
        <f>+'Other Taxes'!Q267</f>
        <v>0.52</v>
      </c>
      <c r="AH232" s="148">
        <f>+'Other Taxes'!S267</f>
        <v>0</v>
      </c>
      <c r="AI232" s="157">
        <f>+'Other Taxes'!T267</f>
        <v>0</v>
      </c>
      <c r="AJ232" s="296">
        <f t="shared" si="3"/>
        <v>1.7197</v>
      </c>
    </row>
    <row r="233" spans="1:36" x14ac:dyDescent="0.2">
      <c r="A233" s="73" t="s">
        <v>457</v>
      </c>
      <c r="B233" s="75" t="s">
        <v>458</v>
      </c>
      <c r="C233" s="76">
        <f>+'Combined Rate'!E268</f>
        <v>4.8500000000000001E-2</v>
      </c>
      <c r="D233" s="300">
        <v>1.7500000000000002E-2</v>
      </c>
      <c r="E233" s="78">
        <f>+'Combined Rate'!G268</f>
        <v>0.01</v>
      </c>
      <c r="F233" s="78">
        <f>+'Combined Rate'!H268</f>
        <v>2.5000000000000001E-3</v>
      </c>
      <c r="G233" s="78">
        <f>+'Combined Rate'!I268</f>
        <v>2.5000000000000001E-3</v>
      </c>
      <c r="H233" s="78">
        <f>+'Combined Rate'!J268</f>
        <v>0</v>
      </c>
      <c r="I233" s="78">
        <f>+'Combined Rate'!K268</f>
        <v>3.0000000000000001E-3</v>
      </c>
      <c r="J233" s="78">
        <f>+'Combined Rate'!L268</f>
        <v>0</v>
      </c>
      <c r="K233" s="78">
        <f>+'Combined Rate'!M268</f>
        <v>0</v>
      </c>
      <c r="L233" s="78">
        <f>+'Combined Rate'!N268</f>
        <v>2.5000000000000001E-3</v>
      </c>
      <c r="M233" s="78">
        <f>+'Combined Rate'!O268</f>
        <v>2.5000000000000001E-3</v>
      </c>
      <c r="N233" s="78">
        <f>+'Combined Rate'!P268</f>
        <v>0</v>
      </c>
      <c r="O233" s="78">
        <f>+'Combined Rate'!Q268</f>
        <v>0</v>
      </c>
      <c r="P233" s="78">
        <f>+'Combined Rate'!R268</f>
        <v>0</v>
      </c>
      <c r="Q233" s="78">
        <f>+'Combined Rate'!S268</f>
        <v>0</v>
      </c>
      <c r="R233" s="78">
        <f>+'Combined Rate'!T268</f>
        <v>0</v>
      </c>
      <c r="S233" s="78">
        <f>+'Combined Rate'!U268</f>
        <v>0</v>
      </c>
      <c r="T233" s="78">
        <f>+'Combined Rate'!V268</f>
        <v>0</v>
      </c>
      <c r="U233" s="78">
        <f>+'Combined Rate'!W268</f>
        <v>0</v>
      </c>
      <c r="V233" s="164">
        <f>+'Other Taxes'!D268</f>
        <v>4.2500000000000003E-2</v>
      </c>
      <c r="W233" s="161">
        <f>+'Other Taxes'!E268</f>
        <v>3.2000000000000002E-3</v>
      </c>
      <c r="X233" s="148">
        <f>+'Other Taxes'!F268</f>
        <v>0</v>
      </c>
      <c r="Y233" s="148">
        <f>+'Other Taxes'!G268</f>
        <v>0</v>
      </c>
      <c r="Z233" s="78">
        <f>+'Other Taxes'!H268</f>
        <v>0</v>
      </c>
      <c r="AA233" s="162">
        <f>+'Other Taxes'!J268</f>
        <v>2.5000000000000001E-2</v>
      </c>
      <c r="AB233" s="147">
        <f>+'Other Taxes'!K268</f>
        <v>0.03</v>
      </c>
      <c r="AC233" s="148">
        <f>+'Other Taxes'!L268</f>
        <v>0.04</v>
      </c>
      <c r="AD233" s="152">
        <f>+'Other Taxes'!N268</f>
        <v>0.01</v>
      </c>
      <c r="AE233" s="153">
        <f>+'Other Taxes'!O268</f>
        <v>0.71</v>
      </c>
      <c r="AF233" s="154">
        <f>+'Other Taxes'!P268</f>
        <v>0.25</v>
      </c>
      <c r="AG233" s="155">
        <f>+'Other Taxes'!Q268</f>
        <v>0.52</v>
      </c>
      <c r="AH233" s="148">
        <f>+'Other Taxes'!S268</f>
        <v>0</v>
      </c>
      <c r="AI233" s="157">
        <f>+'Other Taxes'!T268</f>
        <v>0</v>
      </c>
      <c r="AJ233" s="296">
        <f t="shared" si="3"/>
        <v>1.7197</v>
      </c>
    </row>
    <row r="234" spans="1:36" x14ac:dyDescent="0.2">
      <c r="A234" s="73" t="s">
        <v>459</v>
      </c>
      <c r="B234" s="75" t="s">
        <v>460</v>
      </c>
      <c r="C234" s="76">
        <f>+'Combined Rate'!E269</f>
        <v>4.8500000000000001E-2</v>
      </c>
      <c r="D234" s="300">
        <v>1.7500000000000002E-2</v>
      </c>
      <c r="E234" s="78">
        <f>+'Combined Rate'!G269</f>
        <v>0.01</v>
      </c>
      <c r="F234" s="78">
        <f>+'Combined Rate'!H269</f>
        <v>2.5000000000000001E-3</v>
      </c>
      <c r="G234" s="78">
        <f>+'Combined Rate'!I269</f>
        <v>2.5000000000000001E-3</v>
      </c>
      <c r="H234" s="78">
        <f>+'Combined Rate'!J269</f>
        <v>0</v>
      </c>
      <c r="I234" s="78">
        <f>+'Combined Rate'!K269</f>
        <v>3.0000000000000001E-3</v>
      </c>
      <c r="J234" s="78">
        <f>+'Combined Rate'!L269</f>
        <v>0</v>
      </c>
      <c r="K234" s="78">
        <f>+'Combined Rate'!M269</f>
        <v>0</v>
      </c>
      <c r="L234" s="78">
        <f>+'Combined Rate'!N269</f>
        <v>2.5000000000000001E-3</v>
      </c>
      <c r="M234" s="78">
        <f>+'Combined Rate'!O269</f>
        <v>2.5000000000000001E-3</v>
      </c>
      <c r="N234" s="78">
        <f>+'Combined Rate'!P269</f>
        <v>0</v>
      </c>
      <c r="O234" s="78">
        <f>+'Combined Rate'!Q269</f>
        <v>0</v>
      </c>
      <c r="P234" s="78">
        <f>+'Combined Rate'!R269</f>
        <v>0</v>
      </c>
      <c r="Q234" s="78">
        <f>+'Combined Rate'!S269</f>
        <v>0</v>
      </c>
      <c r="R234" s="78">
        <f>+'Combined Rate'!T269</f>
        <v>0</v>
      </c>
      <c r="S234" s="78">
        <f>+'Combined Rate'!U269</f>
        <v>0</v>
      </c>
      <c r="T234" s="78">
        <f>+'Combined Rate'!V269</f>
        <v>0</v>
      </c>
      <c r="U234" s="78">
        <f>+'Combined Rate'!W269</f>
        <v>0</v>
      </c>
      <c r="V234" s="164">
        <f>+'Other Taxes'!D269</f>
        <v>4.2500000000000003E-2</v>
      </c>
      <c r="W234" s="161">
        <f>+'Other Taxes'!E269</f>
        <v>3.2000000000000002E-3</v>
      </c>
      <c r="X234" s="148">
        <f>+'Other Taxes'!F269</f>
        <v>0</v>
      </c>
      <c r="Y234" s="148">
        <f>+'Other Taxes'!G269</f>
        <v>0</v>
      </c>
      <c r="Z234" s="78">
        <f>+'Other Taxes'!H269</f>
        <v>0</v>
      </c>
      <c r="AA234" s="162">
        <f>+'Other Taxes'!J269</f>
        <v>2.5000000000000001E-2</v>
      </c>
      <c r="AB234" s="147">
        <f>+'Other Taxes'!K269</f>
        <v>0.03</v>
      </c>
      <c r="AC234" s="148">
        <f>+'Other Taxes'!L269</f>
        <v>0.04</v>
      </c>
      <c r="AD234" s="152">
        <f>+'Other Taxes'!N269</f>
        <v>0.01</v>
      </c>
      <c r="AE234" s="153">
        <f>+'Other Taxes'!O269</f>
        <v>0.71</v>
      </c>
      <c r="AF234" s="154">
        <f>+'Other Taxes'!P269</f>
        <v>0.25</v>
      </c>
      <c r="AG234" s="155">
        <f>+'Other Taxes'!Q269</f>
        <v>0.52</v>
      </c>
      <c r="AH234" s="148">
        <f>+'Other Taxes'!S269</f>
        <v>0</v>
      </c>
      <c r="AI234" s="157">
        <f>+'Other Taxes'!T269</f>
        <v>0</v>
      </c>
      <c r="AJ234" s="296">
        <f t="shared" si="3"/>
        <v>1.7197</v>
      </c>
    </row>
    <row r="235" spans="1:36" x14ac:dyDescent="0.2">
      <c r="A235" s="73" t="s">
        <v>461</v>
      </c>
      <c r="B235" s="75" t="s">
        <v>462</v>
      </c>
      <c r="C235" s="76">
        <f>+'Combined Rate'!E270</f>
        <v>4.8500000000000001E-2</v>
      </c>
      <c r="D235" s="300">
        <v>1.7500000000000002E-2</v>
      </c>
      <c r="E235" s="78">
        <f>+'Combined Rate'!G270</f>
        <v>0.01</v>
      </c>
      <c r="F235" s="78">
        <f>+'Combined Rate'!H270</f>
        <v>2.5000000000000001E-3</v>
      </c>
      <c r="G235" s="78">
        <f>+'Combined Rate'!I270</f>
        <v>2.5000000000000001E-3</v>
      </c>
      <c r="H235" s="78">
        <f>+'Combined Rate'!J270</f>
        <v>0</v>
      </c>
      <c r="I235" s="78">
        <f>+'Combined Rate'!K270</f>
        <v>3.0000000000000001E-3</v>
      </c>
      <c r="J235" s="78">
        <f>+'Combined Rate'!L270</f>
        <v>0</v>
      </c>
      <c r="K235" s="78">
        <f>+'Combined Rate'!M270</f>
        <v>0</v>
      </c>
      <c r="L235" s="78">
        <f>+'Combined Rate'!N270</f>
        <v>2.5000000000000001E-3</v>
      </c>
      <c r="M235" s="78">
        <f>+'Combined Rate'!O270</f>
        <v>2.5000000000000001E-3</v>
      </c>
      <c r="N235" s="78">
        <f>+'Combined Rate'!P270</f>
        <v>0</v>
      </c>
      <c r="O235" s="78">
        <f>+'Combined Rate'!Q270</f>
        <v>0</v>
      </c>
      <c r="P235" s="78">
        <f>+'Combined Rate'!R270</f>
        <v>0</v>
      </c>
      <c r="Q235" s="78">
        <f>+'Combined Rate'!S270</f>
        <v>0</v>
      </c>
      <c r="R235" s="78">
        <f>+'Combined Rate'!T270</f>
        <v>0</v>
      </c>
      <c r="S235" s="78">
        <f>+'Combined Rate'!U270</f>
        <v>0</v>
      </c>
      <c r="T235" s="78">
        <f>+'Combined Rate'!V270</f>
        <v>0</v>
      </c>
      <c r="U235" s="78">
        <f>+'Combined Rate'!W270</f>
        <v>0</v>
      </c>
      <c r="V235" s="164">
        <f>+'Other Taxes'!D270</f>
        <v>4.2500000000000003E-2</v>
      </c>
      <c r="W235" s="161">
        <f>+'Other Taxes'!E270</f>
        <v>3.2000000000000002E-3</v>
      </c>
      <c r="X235" s="148">
        <f>+'Other Taxes'!F270</f>
        <v>0.01</v>
      </c>
      <c r="Y235" s="148">
        <f>+'Other Taxes'!G270</f>
        <v>0</v>
      </c>
      <c r="Z235" s="78">
        <f>+'Other Taxes'!H270</f>
        <v>0</v>
      </c>
      <c r="AA235" s="162">
        <f>+'Other Taxes'!J270</f>
        <v>2.5000000000000001E-2</v>
      </c>
      <c r="AB235" s="147">
        <f>+'Other Taxes'!K270</f>
        <v>0.03</v>
      </c>
      <c r="AC235" s="148">
        <f>+'Other Taxes'!L270</f>
        <v>0.04</v>
      </c>
      <c r="AD235" s="152">
        <f>+'Other Taxes'!N270</f>
        <v>0.01</v>
      </c>
      <c r="AE235" s="153">
        <f>+'Other Taxes'!O270</f>
        <v>0.71</v>
      </c>
      <c r="AF235" s="154">
        <f>+'Other Taxes'!P270</f>
        <v>0.25</v>
      </c>
      <c r="AG235" s="155">
        <f>+'Other Taxes'!Q270</f>
        <v>0.52</v>
      </c>
      <c r="AH235" s="148">
        <f>+'Other Taxes'!S270</f>
        <v>3.5000000000000003E-2</v>
      </c>
      <c r="AI235" s="157">
        <f>+'Other Taxes'!T270</f>
        <v>0.06</v>
      </c>
      <c r="AJ235" s="296">
        <f t="shared" si="3"/>
        <v>1.8247</v>
      </c>
    </row>
    <row r="236" spans="1:36" x14ac:dyDescent="0.2">
      <c r="A236" s="73" t="s">
        <v>463</v>
      </c>
      <c r="B236" s="75" t="s">
        <v>464</v>
      </c>
      <c r="C236" s="76">
        <f>+'Combined Rate'!E271</f>
        <v>4.8500000000000001E-2</v>
      </c>
      <c r="D236" s="300">
        <v>1.7500000000000002E-2</v>
      </c>
      <c r="E236" s="78">
        <f>+'Combined Rate'!G271</f>
        <v>0.01</v>
      </c>
      <c r="F236" s="78">
        <f>+'Combined Rate'!H271</f>
        <v>2.5000000000000001E-3</v>
      </c>
      <c r="G236" s="78">
        <f>+'Combined Rate'!I271</f>
        <v>2.5000000000000001E-3</v>
      </c>
      <c r="H236" s="78">
        <f>+'Combined Rate'!J271</f>
        <v>0</v>
      </c>
      <c r="I236" s="78">
        <f>+'Combined Rate'!K271</f>
        <v>3.0000000000000001E-3</v>
      </c>
      <c r="J236" s="78">
        <f>+'Combined Rate'!L271</f>
        <v>0</v>
      </c>
      <c r="K236" s="78">
        <f>+'Combined Rate'!M271</f>
        <v>0</v>
      </c>
      <c r="L236" s="78">
        <f>+'Combined Rate'!N271</f>
        <v>2.5000000000000001E-3</v>
      </c>
      <c r="M236" s="78">
        <f>+'Combined Rate'!O271</f>
        <v>2.5000000000000001E-3</v>
      </c>
      <c r="N236" s="78">
        <f>+'Combined Rate'!P271</f>
        <v>0</v>
      </c>
      <c r="O236" s="78">
        <f>+'Combined Rate'!Q271</f>
        <v>0</v>
      </c>
      <c r="P236" s="78">
        <f>+'Combined Rate'!R271</f>
        <v>0</v>
      </c>
      <c r="Q236" s="78">
        <f>+'Combined Rate'!S271</f>
        <v>1E-3</v>
      </c>
      <c r="R236" s="78">
        <f>+'Combined Rate'!T271</f>
        <v>0</v>
      </c>
      <c r="S236" s="78">
        <f>+'Combined Rate'!U271</f>
        <v>0</v>
      </c>
      <c r="T236" s="78">
        <f>+'Combined Rate'!V271</f>
        <v>0</v>
      </c>
      <c r="U236" s="78">
        <f>+'Combined Rate'!W271</f>
        <v>0</v>
      </c>
      <c r="V236" s="164">
        <f>+'Other Taxes'!D271</f>
        <v>4.2500000000000003E-2</v>
      </c>
      <c r="W236" s="161">
        <f>+'Other Taxes'!E271</f>
        <v>3.2000000000000002E-3</v>
      </c>
      <c r="X236" s="148">
        <f>+'Other Taxes'!F271</f>
        <v>0.01</v>
      </c>
      <c r="Y236" s="148">
        <f>+'Other Taxes'!G271</f>
        <v>0</v>
      </c>
      <c r="Z236" s="78">
        <f>+'Other Taxes'!H271</f>
        <v>0</v>
      </c>
      <c r="AA236" s="162">
        <f>+'Other Taxes'!J271</f>
        <v>2.5000000000000001E-2</v>
      </c>
      <c r="AB236" s="147">
        <f>+'Other Taxes'!K271</f>
        <v>0.03</v>
      </c>
      <c r="AC236" s="148">
        <f>+'Other Taxes'!L271</f>
        <v>0.04</v>
      </c>
      <c r="AD236" s="152">
        <f>+'Other Taxes'!N271</f>
        <v>0.01</v>
      </c>
      <c r="AE236" s="153">
        <f>+'Other Taxes'!O271</f>
        <v>0.71</v>
      </c>
      <c r="AF236" s="154">
        <f>+'Other Taxes'!P271</f>
        <v>0.25</v>
      </c>
      <c r="AG236" s="155">
        <f>+'Other Taxes'!Q271</f>
        <v>0.52</v>
      </c>
      <c r="AH236" s="148">
        <f>+'Other Taxes'!S271</f>
        <v>3.5000000000000003E-2</v>
      </c>
      <c r="AI236" s="157">
        <f>+'Other Taxes'!T271</f>
        <v>0.06</v>
      </c>
      <c r="AJ236" s="296">
        <f t="shared" si="3"/>
        <v>1.8257000000000001</v>
      </c>
    </row>
    <row r="237" spans="1:36" x14ac:dyDescent="0.2">
      <c r="A237" s="73" t="s">
        <v>465</v>
      </c>
      <c r="B237" s="75" t="s">
        <v>466</v>
      </c>
      <c r="C237" s="76">
        <f>+'Combined Rate'!E272</f>
        <v>4.8500000000000001E-2</v>
      </c>
      <c r="D237" s="300">
        <v>1.7500000000000002E-2</v>
      </c>
      <c r="E237" s="78">
        <f>+'Combined Rate'!G272</f>
        <v>0.01</v>
      </c>
      <c r="F237" s="78">
        <f>+'Combined Rate'!H272</f>
        <v>2.5000000000000001E-3</v>
      </c>
      <c r="G237" s="78">
        <f>+'Combined Rate'!I272</f>
        <v>2.5000000000000001E-3</v>
      </c>
      <c r="H237" s="78">
        <f>+'Combined Rate'!J272</f>
        <v>0</v>
      </c>
      <c r="I237" s="78">
        <f>+'Combined Rate'!K272</f>
        <v>3.0000000000000001E-3</v>
      </c>
      <c r="J237" s="78">
        <f>+'Combined Rate'!L272</f>
        <v>0</v>
      </c>
      <c r="K237" s="78">
        <f>+'Combined Rate'!M272</f>
        <v>0</v>
      </c>
      <c r="L237" s="78">
        <f>+'Combined Rate'!N272</f>
        <v>2.5000000000000001E-3</v>
      </c>
      <c r="M237" s="78">
        <f>+'Combined Rate'!O272</f>
        <v>2.5000000000000001E-3</v>
      </c>
      <c r="N237" s="78">
        <f>+'Combined Rate'!P272</f>
        <v>0</v>
      </c>
      <c r="O237" s="78">
        <f>+'Combined Rate'!Q272</f>
        <v>0</v>
      </c>
      <c r="P237" s="78">
        <f>+'Combined Rate'!R272</f>
        <v>0</v>
      </c>
      <c r="Q237" s="78">
        <f>+'Combined Rate'!S272</f>
        <v>0</v>
      </c>
      <c r="R237" s="78">
        <f>+'Combined Rate'!T272</f>
        <v>0</v>
      </c>
      <c r="S237" s="78">
        <f>+'Combined Rate'!U272</f>
        <v>0</v>
      </c>
      <c r="T237" s="78">
        <f>+'Combined Rate'!V272</f>
        <v>0</v>
      </c>
      <c r="U237" s="78">
        <f>+'Combined Rate'!W272</f>
        <v>0</v>
      </c>
      <c r="V237" s="164">
        <f>+'Other Taxes'!D272</f>
        <v>4.2500000000000003E-2</v>
      </c>
      <c r="W237" s="161">
        <f>+'Other Taxes'!E272</f>
        <v>3.2000000000000002E-3</v>
      </c>
      <c r="X237" s="148">
        <f>+'Other Taxes'!F272</f>
        <v>0</v>
      </c>
      <c r="Y237" s="148">
        <f>+'Other Taxes'!G272</f>
        <v>0</v>
      </c>
      <c r="Z237" s="78">
        <f>+'Other Taxes'!H272</f>
        <v>0</v>
      </c>
      <c r="AA237" s="162">
        <f>+'Other Taxes'!J272</f>
        <v>2.5000000000000001E-2</v>
      </c>
      <c r="AB237" s="147">
        <f>+'Other Taxes'!K272</f>
        <v>0.03</v>
      </c>
      <c r="AC237" s="148">
        <f>+'Other Taxes'!L272</f>
        <v>0.04</v>
      </c>
      <c r="AD237" s="152">
        <f>+'Other Taxes'!N272</f>
        <v>0.01</v>
      </c>
      <c r="AE237" s="153">
        <f>+'Other Taxes'!O272</f>
        <v>0.71</v>
      </c>
      <c r="AF237" s="154">
        <f>+'Other Taxes'!P272</f>
        <v>0.25</v>
      </c>
      <c r="AG237" s="155">
        <f>+'Other Taxes'!Q272</f>
        <v>0.52</v>
      </c>
      <c r="AH237" s="148">
        <f>+'Other Taxes'!S272</f>
        <v>3.5000000000000003E-2</v>
      </c>
      <c r="AI237" s="157">
        <f>+'Other Taxes'!T272</f>
        <v>0.06</v>
      </c>
      <c r="AJ237" s="296">
        <f t="shared" si="3"/>
        <v>1.8147</v>
      </c>
    </row>
    <row r="238" spans="1:36" x14ac:dyDescent="0.2">
      <c r="A238" s="73" t="s">
        <v>467</v>
      </c>
      <c r="B238" s="75" t="s">
        <v>468</v>
      </c>
      <c r="C238" s="76">
        <f>+'Combined Rate'!E273</f>
        <v>4.8500000000000001E-2</v>
      </c>
      <c r="D238" s="300">
        <v>1.7500000000000002E-2</v>
      </c>
      <c r="E238" s="78">
        <f>+'Combined Rate'!G273</f>
        <v>0.01</v>
      </c>
      <c r="F238" s="78">
        <f>+'Combined Rate'!H273</f>
        <v>2.5000000000000001E-3</v>
      </c>
      <c r="G238" s="78">
        <f>+'Combined Rate'!I273</f>
        <v>2.5000000000000001E-3</v>
      </c>
      <c r="H238" s="78">
        <f>+'Combined Rate'!J273</f>
        <v>0</v>
      </c>
      <c r="I238" s="78">
        <f>+'Combined Rate'!K273</f>
        <v>3.0000000000000001E-3</v>
      </c>
      <c r="J238" s="78">
        <f>+'Combined Rate'!L273</f>
        <v>0</v>
      </c>
      <c r="K238" s="78">
        <f>+'Combined Rate'!M273</f>
        <v>0</v>
      </c>
      <c r="L238" s="78">
        <f>+'Combined Rate'!N273</f>
        <v>2.5000000000000001E-3</v>
      </c>
      <c r="M238" s="78">
        <f>+'Combined Rate'!O273</f>
        <v>2.5000000000000001E-3</v>
      </c>
      <c r="N238" s="78">
        <f>+'Combined Rate'!P273</f>
        <v>0</v>
      </c>
      <c r="O238" s="78">
        <f>+'Combined Rate'!Q273</f>
        <v>0</v>
      </c>
      <c r="P238" s="78">
        <f>+'Combined Rate'!R273</f>
        <v>0</v>
      </c>
      <c r="Q238" s="78">
        <f>+'Combined Rate'!S273</f>
        <v>1E-3</v>
      </c>
      <c r="R238" s="78">
        <f>+'Combined Rate'!T273</f>
        <v>0</v>
      </c>
      <c r="S238" s="78">
        <f>+'Combined Rate'!U273</f>
        <v>0</v>
      </c>
      <c r="T238" s="78">
        <f>+'Combined Rate'!V273</f>
        <v>0</v>
      </c>
      <c r="U238" s="78">
        <f>+'Combined Rate'!W273</f>
        <v>0</v>
      </c>
      <c r="V238" s="164">
        <f>+'Other Taxes'!D273</f>
        <v>4.2500000000000003E-2</v>
      </c>
      <c r="W238" s="161">
        <f>+'Other Taxes'!E273</f>
        <v>3.2000000000000002E-3</v>
      </c>
      <c r="X238" s="148">
        <f>+'Other Taxes'!F273</f>
        <v>0.01</v>
      </c>
      <c r="Y238" s="148">
        <f>+'Other Taxes'!G273</f>
        <v>0</v>
      </c>
      <c r="Z238" s="78">
        <f>+'Other Taxes'!H273</f>
        <v>0</v>
      </c>
      <c r="AA238" s="162">
        <f>+'Other Taxes'!J273</f>
        <v>2.5000000000000001E-2</v>
      </c>
      <c r="AB238" s="147">
        <f>+'Other Taxes'!K273</f>
        <v>0.03</v>
      </c>
      <c r="AC238" s="148">
        <f>+'Other Taxes'!L273</f>
        <v>0.04</v>
      </c>
      <c r="AD238" s="152">
        <f>+'Other Taxes'!N273</f>
        <v>0.01</v>
      </c>
      <c r="AE238" s="153">
        <f>+'Other Taxes'!O273</f>
        <v>0.71</v>
      </c>
      <c r="AF238" s="154">
        <f>+'Other Taxes'!P273</f>
        <v>0.25</v>
      </c>
      <c r="AG238" s="155">
        <f>+'Other Taxes'!Q273</f>
        <v>0.52</v>
      </c>
      <c r="AH238" s="148">
        <f>+'Other Taxes'!S273</f>
        <v>3.5000000000000003E-2</v>
      </c>
      <c r="AI238" s="157">
        <f>+'Other Taxes'!T273</f>
        <v>0.06</v>
      </c>
      <c r="AJ238" s="296">
        <f t="shared" si="3"/>
        <v>1.8257000000000001</v>
      </c>
    </row>
    <row r="239" spans="1:36" x14ac:dyDescent="0.2">
      <c r="A239" s="73" t="s">
        <v>469</v>
      </c>
      <c r="B239" s="75" t="s">
        <v>470</v>
      </c>
      <c r="C239" s="76">
        <f>+'Combined Rate'!E274</f>
        <v>4.8500000000000001E-2</v>
      </c>
      <c r="D239" s="300">
        <v>1.7500000000000002E-2</v>
      </c>
      <c r="E239" s="78">
        <f>+'Combined Rate'!G274</f>
        <v>0.01</v>
      </c>
      <c r="F239" s="78">
        <f>+'Combined Rate'!H274</f>
        <v>2.5000000000000001E-3</v>
      </c>
      <c r="G239" s="78">
        <f>+'Combined Rate'!I274</f>
        <v>2.5000000000000001E-3</v>
      </c>
      <c r="H239" s="78">
        <f>+'Combined Rate'!J274</f>
        <v>0</v>
      </c>
      <c r="I239" s="78">
        <f>+'Combined Rate'!K274</f>
        <v>3.0000000000000001E-3</v>
      </c>
      <c r="J239" s="78">
        <f>+'Combined Rate'!L274</f>
        <v>0</v>
      </c>
      <c r="K239" s="78">
        <f>+'Combined Rate'!M274</f>
        <v>0</v>
      </c>
      <c r="L239" s="78">
        <f>+'Combined Rate'!N274</f>
        <v>2.5000000000000001E-3</v>
      </c>
      <c r="M239" s="78">
        <f>+'Combined Rate'!O274</f>
        <v>2.5000000000000001E-3</v>
      </c>
      <c r="N239" s="78">
        <f>+'Combined Rate'!P274</f>
        <v>0</v>
      </c>
      <c r="O239" s="78">
        <f>+'Combined Rate'!Q274</f>
        <v>0</v>
      </c>
      <c r="P239" s="78">
        <f>+'Combined Rate'!R274</f>
        <v>0</v>
      </c>
      <c r="Q239" s="78">
        <f>+'Combined Rate'!S274</f>
        <v>1E-3</v>
      </c>
      <c r="R239" s="78">
        <f>+'Combined Rate'!T274</f>
        <v>0</v>
      </c>
      <c r="S239" s="78">
        <f>+'Combined Rate'!U274</f>
        <v>0</v>
      </c>
      <c r="T239" s="78">
        <f>+'Combined Rate'!V274</f>
        <v>0</v>
      </c>
      <c r="U239" s="78">
        <f>+'Combined Rate'!W274</f>
        <v>0</v>
      </c>
      <c r="V239" s="164">
        <f>+'Other Taxes'!D274</f>
        <v>4.2500000000000003E-2</v>
      </c>
      <c r="W239" s="161">
        <f>+'Other Taxes'!E274</f>
        <v>3.2000000000000002E-3</v>
      </c>
      <c r="X239" s="148">
        <f>+'Other Taxes'!F274</f>
        <v>0.01</v>
      </c>
      <c r="Y239" s="148">
        <f>+'Other Taxes'!G274</f>
        <v>0</v>
      </c>
      <c r="Z239" s="78">
        <f>+'Other Taxes'!H274</f>
        <v>0</v>
      </c>
      <c r="AA239" s="162">
        <f>+'Other Taxes'!J274</f>
        <v>2.5000000000000001E-2</v>
      </c>
      <c r="AB239" s="147">
        <f>+'Other Taxes'!K274</f>
        <v>0.03</v>
      </c>
      <c r="AC239" s="148">
        <f>+'Other Taxes'!L274</f>
        <v>0.04</v>
      </c>
      <c r="AD239" s="152">
        <f>+'Other Taxes'!N274</f>
        <v>0.01</v>
      </c>
      <c r="AE239" s="153">
        <f>+'Other Taxes'!O274</f>
        <v>0.71</v>
      </c>
      <c r="AF239" s="154">
        <f>+'Other Taxes'!P274</f>
        <v>0.25</v>
      </c>
      <c r="AG239" s="155">
        <f>+'Other Taxes'!Q274</f>
        <v>0.52</v>
      </c>
      <c r="AH239" s="148">
        <f>+'Other Taxes'!S274</f>
        <v>3.5000000000000003E-2</v>
      </c>
      <c r="AI239" s="157">
        <f>+'Other Taxes'!T274</f>
        <v>0.06</v>
      </c>
      <c r="AJ239" s="296">
        <f t="shared" si="3"/>
        <v>1.8257000000000001</v>
      </c>
    </row>
    <row r="240" spans="1:36" x14ac:dyDescent="0.2">
      <c r="A240" s="73" t="s">
        <v>471</v>
      </c>
      <c r="B240" s="75" t="s">
        <v>472</v>
      </c>
      <c r="C240" s="76">
        <f>+'Combined Rate'!E275</f>
        <v>4.8500000000000001E-2</v>
      </c>
      <c r="D240" s="300">
        <v>1.7500000000000002E-2</v>
      </c>
      <c r="E240" s="78">
        <f>+'Combined Rate'!G275</f>
        <v>0.01</v>
      </c>
      <c r="F240" s="78">
        <f>+'Combined Rate'!H275</f>
        <v>2.5000000000000001E-3</v>
      </c>
      <c r="G240" s="78">
        <f>+'Combined Rate'!I275</f>
        <v>2.5000000000000001E-3</v>
      </c>
      <c r="H240" s="78">
        <f>+'Combined Rate'!J275</f>
        <v>0</v>
      </c>
      <c r="I240" s="78">
        <f>+'Combined Rate'!K275</f>
        <v>3.0000000000000001E-3</v>
      </c>
      <c r="J240" s="78">
        <f>+'Combined Rate'!L275</f>
        <v>0</v>
      </c>
      <c r="K240" s="78">
        <f>+'Combined Rate'!M275</f>
        <v>0</v>
      </c>
      <c r="L240" s="78">
        <f>+'Combined Rate'!N275</f>
        <v>2.5000000000000001E-3</v>
      </c>
      <c r="M240" s="78">
        <f>+'Combined Rate'!O275</f>
        <v>2.5000000000000001E-3</v>
      </c>
      <c r="N240" s="78">
        <f>+'Combined Rate'!P275</f>
        <v>0</v>
      </c>
      <c r="O240" s="78">
        <f>+'Combined Rate'!Q275</f>
        <v>0</v>
      </c>
      <c r="P240" s="78">
        <f>+'Combined Rate'!R275</f>
        <v>0</v>
      </c>
      <c r="Q240" s="78">
        <f>+'Combined Rate'!S275</f>
        <v>1E-3</v>
      </c>
      <c r="R240" s="78">
        <f>+'Combined Rate'!T275</f>
        <v>0</v>
      </c>
      <c r="S240" s="78">
        <f>+'Combined Rate'!U275</f>
        <v>0</v>
      </c>
      <c r="T240" s="78">
        <f>+'Combined Rate'!V275</f>
        <v>0</v>
      </c>
      <c r="U240" s="78">
        <f>+'Combined Rate'!W275</f>
        <v>0</v>
      </c>
      <c r="V240" s="164">
        <f>+'Other Taxes'!D275</f>
        <v>4.2500000000000003E-2</v>
      </c>
      <c r="W240" s="161">
        <f>+'Other Taxes'!E275</f>
        <v>3.2000000000000002E-3</v>
      </c>
      <c r="X240" s="148">
        <f>+'Other Taxes'!F275</f>
        <v>0.01</v>
      </c>
      <c r="Y240" s="148">
        <f>+'Other Taxes'!G275</f>
        <v>0</v>
      </c>
      <c r="Z240" s="78">
        <f>+'Other Taxes'!H275</f>
        <v>0</v>
      </c>
      <c r="AA240" s="162">
        <f>+'Other Taxes'!J275</f>
        <v>2.5000000000000001E-2</v>
      </c>
      <c r="AB240" s="147">
        <f>+'Other Taxes'!K275</f>
        <v>0.03</v>
      </c>
      <c r="AC240" s="148">
        <f>+'Other Taxes'!L275</f>
        <v>0.04</v>
      </c>
      <c r="AD240" s="152">
        <f>+'Other Taxes'!N275</f>
        <v>0.01</v>
      </c>
      <c r="AE240" s="153">
        <f>+'Other Taxes'!O275</f>
        <v>0.71</v>
      </c>
      <c r="AF240" s="154">
        <f>+'Other Taxes'!P275</f>
        <v>0.25</v>
      </c>
      <c r="AG240" s="155">
        <f>+'Other Taxes'!Q275</f>
        <v>0.52</v>
      </c>
      <c r="AH240" s="148">
        <f>+'Other Taxes'!S275</f>
        <v>3.5000000000000003E-2</v>
      </c>
      <c r="AI240" s="157">
        <f>+'Other Taxes'!T275</f>
        <v>0.06</v>
      </c>
      <c r="AJ240" s="296">
        <f t="shared" si="3"/>
        <v>1.8257000000000001</v>
      </c>
    </row>
    <row r="241" spans="1:36" x14ac:dyDescent="0.2">
      <c r="A241" s="73" t="s">
        <v>473</v>
      </c>
      <c r="B241" s="75" t="s">
        <v>474</v>
      </c>
      <c r="C241" s="76">
        <f>+'Combined Rate'!E276</f>
        <v>4.8500000000000001E-2</v>
      </c>
      <c r="D241" s="300">
        <v>1.7500000000000002E-2</v>
      </c>
      <c r="E241" s="78">
        <f>+'Combined Rate'!G276</f>
        <v>0.01</v>
      </c>
      <c r="F241" s="78">
        <f>+'Combined Rate'!H276</f>
        <v>2.5000000000000001E-3</v>
      </c>
      <c r="G241" s="78">
        <f>+'Combined Rate'!I276</f>
        <v>2.5000000000000001E-3</v>
      </c>
      <c r="H241" s="78">
        <f>+'Combined Rate'!J276</f>
        <v>0</v>
      </c>
      <c r="I241" s="78">
        <f>+'Combined Rate'!K276</f>
        <v>3.0000000000000001E-3</v>
      </c>
      <c r="J241" s="78">
        <f>+'Combined Rate'!L276</f>
        <v>0</v>
      </c>
      <c r="K241" s="78">
        <f>+'Combined Rate'!M276</f>
        <v>0</v>
      </c>
      <c r="L241" s="78">
        <f>+'Combined Rate'!N276</f>
        <v>2.5000000000000001E-3</v>
      </c>
      <c r="M241" s="78">
        <f>+'Combined Rate'!O276</f>
        <v>2.5000000000000001E-3</v>
      </c>
      <c r="N241" s="78">
        <f>+'Combined Rate'!P276</f>
        <v>0</v>
      </c>
      <c r="O241" s="78">
        <f>+'Combined Rate'!Q276</f>
        <v>0</v>
      </c>
      <c r="P241" s="78">
        <f>+'Combined Rate'!R276</f>
        <v>0</v>
      </c>
      <c r="Q241" s="78">
        <f>+'Combined Rate'!S276</f>
        <v>1E-3</v>
      </c>
      <c r="R241" s="78">
        <f>+'Combined Rate'!T276</f>
        <v>0</v>
      </c>
      <c r="S241" s="78">
        <f>+'Combined Rate'!U276</f>
        <v>0</v>
      </c>
      <c r="T241" s="78">
        <f>+'Combined Rate'!V276</f>
        <v>0</v>
      </c>
      <c r="U241" s="78">
        <f>+'Combined Rate'!W276</f>
        <v>0</v>
      </c>
      <c r="V241" s="164">
        <f>+'Other Taxes'!D276</f>
        <v>4.2500000000000003E-2</v>
      </c>
      <c r="W241" s="161">
        <f>+'Other Taxes'!E276</f>
        <v>3.2000000000000002E-3</v>
      </c>
      <c r="X241" s="148">
        <f>+'Other Taxes'!F276</f>
        <v>0.01</v>
      </c>
      <c r="Y241" s="148">
        <f>+'Other Taxes'!G276</f>
        <v>5.0000000000000001E-3</v>
      </c>
      <c r="Z241" s="78">
        <f>+'Other Taxes'!H276</f>
        <v>0</v>
      </c>
      <c r="AA241" s="162">
        <f>+'Other Taxes'!J276</f>
        <v>2.5000000000000001E-2</v>
      </c>
      <c r="AB241" s="147">
        <f>+'Other Taxes'!K276</f>
        <v>0.03</v>
      </c>
      <c r="AC241" s="148">
        <f>+'Other Taxes'!L276</f>
        <v>0.04</v>
      </c>
      <c r="AD241" s="152">
        <f>+'Other Taxes'!N276</f>
        <v>0.01</v>
      </c>
      <c r="AE241" s="153">
        <f>+'Other Taxes'!O276</f>
        <v>0.71</v>
      </c>
      <c r="AF241" s="154">
        <f>+'Other Taxes'!P276</f>
        <v>0.25</v>
      </c>
      <c r="AG241" s="155">
        <f>+'Other Taxes'!Q276</f>
        <v>0.52</v>
      </c>
      <c r="AH241" s="148">
        <f>+'Other Taxes'!S276</f>
        <v>3.5000000000000003E-2</v>
      </c>
      <c r="AI241" s="157">
        <f>+'Other Taxes'!T276</f>
        <v>0.06</v>
      </c>
      <c r="AJ241" s="296">
        <f t="shared" si="3"/>
        <v>1.8307</v>
      </c>
    </row>
    <row r="242" spans="1:36" x14ac:dyDescent="0.2">
      <c r="A242" s="73" t="s">
        <v>475</v>
      </c>
      <c r="B242" s="75" t="s">
        <v>476</v>
      </c>
      <c r="C242" s="76">
        <f>+'Combined Rate'!E277</f>
        <v>4.8500000000000001E-2</v>
      </c>
      <c r="D242" s="300">
        <v>1.7500000000000002E-2</v>
      </c>
      <c r="E242" s="78">
        <f>+'Combined Rate'!G277</f>
        <v>0.01</v>
      </c>
      <c r="F242" s="78">
        <f>+'Combined Rate'!H277</f>
        <v>2.5000000000000001E-3</v>
      </c>
      <c r="G242" s="78">
        <f>+'Combined Rate'!I277</f>
        <v>2.5000000000000001E-3</v>
      </c>
      <c r="H242" s="78">
        <f>+'Combined Rate'!J277</f>
        <v>0</v>
      </c>
      <c r="I242" s="78">
        <f>+'Combined Rate'!K277</f>
        <v>3.0000000000000001E-3</v>
      </c>
      <c r="J242" s="78">
        <f>+'Combined Rate'!L277</f>
        <v>0</v>
      </c>
      <c r="K242" s="78">
        <f>+'Combined Rate'!M277</f>
        <v>0</v>
      </c>
      <c r="L242" s="78">
        <f>+'Combined Rate'!N277</f>
        <v>2.5000000000000001E-3</v>
      </c>
      <c r="M242" s="78">
        <f>+'Combined Rate'!O277</f>
        <v>2.5000000000000001E-3</v>
      </c>
      <c r="N242" s="78">
        <f>+'Combined Rate'!P277</f>
        <v>0</v>
      </c>
      <c r="O242" s="78">
        <f>+'Combined Rate'!Q277</f>
        <v>0</v>
      </c>
      <c r="P242" s="78">
        <f>+'Combined Rate'!R277</f>
        <v>0</v>
      </c>
      <c r="Q242" s="78">
        <f>+'Combined Rate'!S277</f>
        <v>0</v>
      </c>
      <c r="R242" s="78">
        <f>+'Combined Rate'!T277</f>
        <v>0</v>
      </c>
      <c r="S242" s="78">
        <f>+'Combined Rate'!U277</f>
        <v>0</v>
      </c>
      <c r="T242" s="78">
        <f>+'Combined Rate'!V277</f>
        <v>0</v>
      </c>
      <c r="U242" s="78">
        <f>+'Combined Rate'!W277</f>
        <v>0</v>
      </c>
      <c r="V242" s="164">
        <f>+'Other Taxes'!D277</f>
        <v>4.2500000000000003E-2</v>
      </c>
      <c r="W242" s="161">
        <f>+'Other Taxes'!E277</f>
        <v>3.2000000000000002E-3</v>
      </c>
      <c r="X242" s="148">
        <f>+'Other Taxes'!F277</f>
        <v>0</v>
      </c>
      <c r="Y242" s="148">
        <f>+'Other Taxes'!G277</f>
        <v>0</v>
      </c>
      <c r="Z242" s="78">
        <f>+'Other Taxes'!H277</f>
        <v>0</v>
      </c>
      <c r="AA242" s="162">
        <f>+'Other Taxes'!J277</f>
        <v>2.5000000000000001E-2</v>
      </c>
      <c r="AB242" s="147">
        <f>+'Other Taxes'!K277</f>
        <v>0.03</v>
      </c>
      <c r="AC242" s="148">
        <f>+'Other Taxes'!L277</f>
        <v>0.04</v>
      </c>
      <c r="AD242" s="152">
        <f>+'Other Taxes'!N277</f>
        <v>0.01</v>
      </c>
      <c r="AE242" s="153">
        <f>+'Other Taxes'!O277</f>
        <v>0.71</v>
      </c>
      <c r="AF242" s="154">
        <f>+'Other Taxes'!P277</f>
        <v>0.25</v>
      </c>
      <c r="AG242" s="155">
        <f>+'Other Taxes'!Q277</f>
        <v>0.52</v>
      </c>
      <c r="AH242" s="148">
        <f>+'Other Taxes'!S277</f>
        <v>3.5000000000000003E-2</v>
      </c>
      <c r="AI242" s="157">
        <f>+'Other Taxes'!T277</f>
        <v>0.06</v>
      </c>
      <c r="AJ242" s="296">
        <f t="shared" si="3"/>
        <v>1.8147</v>
      </c>
    </row>
    <row r="243" spans="1:36" x14ac:dyDescent="0.2">
      <c r="A243" s="73" t="s">
        <v>477</v>
      </c>
      <c r="B243" s="75" t="s">
        <v>478</v>
      </c>
      <c r="C243" s="76">
        <f>+'Combined Rate'!E278</f>
        <v>4.8500000000000001E-2</v>
      </c>
      <c r="D243" s="300">
        <v>1.7500000000000002E-2</v>
      </c>
      <c r="E243" s="78">
        <f>+'Combined Rate'!G278</f>
        <v>0.01</v>
      </c>
      <c r="F243" s="78">
        <f>+'Combined Rate'!H278</f>
        <v>2.5000000000000001E-3</v>
      </c>
      <c r="G243" s="78">
        <f>+'Combined Rate'!I278</f>
        <v>2.5000000000000001E-3</v>
      </c>
      <c r="H243" s="78">
        <f>+'Combined Rate'!J278</f>
        <v>0</v>
      </c>
      <c r="I243" s="78">
        <f>+'Combined Rate'!K278</f>
        <v>3.0000000000000001E-3</v>
      </c>
      <c r="J243" s="78">
        <f>+'Combined Rate'!L278</f>
        <v>0</v>
      </c>
      <c r="K243" s="78">
        <f>+'Combined Rate'!M278</f>
        <v>0</v>
      </c>
      <c r="L243" s="78">
        <f>+'Combined Rate'!N278</f>
        <v>2.5000000000000001E-3</v>
      </c>
      <c r="M243" s="78">
        <f>+'Combined Rate'!O278</f>
        <v>2.5000000000000001E-3</v>
      </c>
      <c r="N243" s="78">
        <f>+'Combined Rate'!P278</f>
        <v>0</v>
      </c>
      <c r="O243" s="78">
        <f>+'Combined Rate'!Q278</f>
        <v>0</v>
      </c>
      <c r="P243" s="78">
        <f>+'Combined Rate'!R278</f>
        <v>0</v>
      </c>
      <c r="Q243" s="78">
        <f>+'Combined Rate'!S278</f>
        <v>1E-3</v>
      </c>
      <c r="R243" s="78">
        <f>+'Combined Rate'!T278</f>
        <v>0</v>
      </c>
      <c r="S243" s="78">
        <f>+'Combined Rate'!U278</f>
        <v>0</v>
      </c>
      <c r="T243" s="78">
        <f>+'Combined Rate'!V278</f>
        <v>0</v>
      </c>
      <c r="U243" s="78">
        <f>+'Combined Rate'!W278</f>
        <v>0</v>
      </c>
      <c r="V243" s="164">
        <f>+'Other Taxes'!D278</f>
        <v>4.2500000000000003E-2</v>
      </c>
      <c r="W243" s="161">
        <f>+'Other Taxes'!E278</f>
        <v>3.2000000000000002E-3</v>
      </c>
      <c r="X243" s="148">
        <f>+'Other Taxes'!F278</f>
        <v>0</v>
      </c>
      <c r="Y243" s="148">
        <f>+'Other Taxes'!G278</f>
        <v>0</v>
      </c>
      <c r="Z243" s="78">
        <f>+'Other Taxes'!H278</f>
        <v>0</v>
      </c>
      <c r="AA243" s="162">
        <f>+'Other Taxes'!J278</f>
        <v>2.5000000000000001E-2</v>
      </c>
      <c r="AB243" s="147">
        <f>+'Other Taxes'!K278</f>
        <v>0.03</v>
      </c>
      <c r="AC243" s="148">
        <f>+'Other Taxes'!L278</f>
        <v>0.04</v>
      </c>
      <c r="AD243" s="152">
        <f>+'Other Taxes'!N278</f>
        <v>0.01</v>
      </c>
      <c r="AE243" s="153">
        <f>+'Other Taxes'!O278</f>
        <v>0.71</v>
      </c>
      <c r="AF243" s="154">
        <f>+'Other Taxes'!P278</f>
        <v>0.25</v>
      </c>
      <c r="AG243" s="155">
        <f>+'Other Taxes'!Q278</f>
        <v>0.52</v>
      </c>
      <c r="AH243" s="148">
        <f>+'Other Taxes'!S278</f>
        <v>3.5000000000000003E-2</v>
      </c>
      <c r="AI243" s="157">
        <f>+'Other Taxes'!T278</f>
        <v>0.06</v>
      </c>
      <c r="AJ243" s="296">
        <f t="shared" si="3"/>
        <v>1.8156999999999999</v>
      </c>
    </row>
    <row r="244" spans="1:36" x14ac:dyDescent="0.2">
      <c r="A244" s="73" t="s">
        <v>7</v>
      </c>
      <c r="B244" s="75" t="s">
        <v>6</v>
      </c>
      <c r="C244" s="76">
        <f>+'Combined Rate'!E279</f>
        <v>4.8500000000000001E-2</v>
      </c>
      <c r="D244" s="300">
        <v>1.7500000000000002E-2</v>
      </c>
      <c r="E244" s="78">
        <f>+'Combined Rate'!G279</f>
        <v>0.01</v>
      </c>
      <c r="F244" s="78">
        <f>+'Combined Rate'!H279</f>
        <v>2.5000000000000001E-3</v>
      </c>
      <c r="G244" s="78">
        <f>+'Combined Rate'!I279</f>
        <v>2.5000000000000001E-3</v>
      </c>
      <c r="H244" s="78">
        <f>+'Combined Rate'!J279</f>
        <v>0</v>
      </c>
      <c r="I244" s="78">
        <f>+'Combined Rate'!K279</f>
        <v>3.0000000000000001E-3</v>
      </c>
      <c r="J244" s="78">
        <f>+'Combined Rate'!L279</f>
        <v>0</v>
      </c>
      <c r="K244" s="78">
        <f>+'Combined Rate'!M279</f>
        <v>0</v>
      </c>
      <c r="L244" s="78">
        <f>+'Combined Rate'!N279</f>
        <v>2.5000000000000001E-3</v>
      </c>
      <c r="M244" s="78">
        <f>+'Combined Rate'!O279</f>
        <v>2.5000000000000001E-3</v>
      </c>
      <c r="N244" s="78">
        <f>+'Combined Rate'!P279</f>
        <v>0</v>
      </c>
      <c r="O244" s="78">
        <f>+'Combined Rate'!Q279</f>
        <v>0</v>
      </c>
      <c r="P244" s="78">
        <f>+'Combined Rate'!R279</f>
        <v>0</v>
      </c>
      <c r="Q244" s="78">
        <f>+'Combined Rate'!S279</f>
        <v>0</v>
      </c>
      <c r="R244" s="78">
        <f>+'Combined Rate'!T279</f>
        <v>0</v>
      </c>
      <c r="S244" s="78">
        <f>+'Combined Rate'!U279</f>
        <v>0</v>
      </c>
      <c r="T244" s="78">
        <f>+'Combined Rate'!V279</f>
        <v>0</v>
      </c>
      <c r="U244" s="78">
        <f>+'Combined Rate'!W279</f>
        <v>0</v>
      </c>
      <c r="V244" s="164">
        <f>+'Other Taxes'!D279</f>
        <v>4.2500000000000003E-2</v>
      </c>
      <c r="W244" s="161">
        <f>+'Other Taxes'!E279</f>
        <v>3.2000000000000002E-3</v>
      </c>
      <c r="X244" s="148">
        <f>+'Other Taxes'!F279</f>
        <v>0</v>
      </c>
      <c r="Y244" s="148">
        <f>+'Other Taxes'!G279</f>
        <v>0</v>
      </c>
      <c r="Z244" s="78">
        <f>+'Other Taxes'!H279</f>
        <v>0</v>
      </c>
      <c r="AA244" s="162">
        <f>+'Other Taxes'!J279</f>
        <v>2.5000000000000001E-2</v>
      </c>
      <c r="AB244" s="147">
        <f>+'Other Taxes'!K279</f>
        <v>0.03</v>
      </c>
      <c r="AC244" s="148">
        <f>+'Other Taxes'!L279</f>
        <v>0.04</v>
      </c>
      <c r="AD244" s="152">
        <f>+'Other Taxes'!N279</f>
        <v>0.01</v>
      </c>
      <c r="AE244" s="153">
        <f>+'Other Taxes'!O279</f>
        <v>0.71</v>
      </c>
      <c r="AF244" s="154">
        <f>+'Other Taxes'!P279</f>
        <v>0.25</v>
      </c>
      <c r="AG244" s="155">
        <f>+'Other Taxes'!Q279</f>
        <v>0.52</v>
      </c>
      <c r="AH244" s="148">
        <f>+'Other Taxes'!S279</f>
        <v>3.5000000000000003E-2</v>
      </c>
      <c r="AI244" s="157">
        <f>+'Other Taxes'!T279</f>
        <v>0.06</v>
      </c>
      <c r="AJ244" s="296">
        <f t="shared" si="3"/>
        <v>1.8147</v>
      </c>
    </row>
    <row r="245" spans="1:36" x14ac:dyDescent="0.2">
      <c r="A245" s="73" t="s">
        <v>479</v>
      </c>
      <c r="B245" s="75" t="s">
        <v>480</v>
      </c>
      <c r="C245" s="76">
        <f>+'Combined Rate'!E280</f>
        <v>4.8500000000000001E-2</v>
      </c>
      <c r="D245" s="300">
        <v>1.7500000000000002E-2</v>
      </c>
      <c r="E245" s="78">
        <f>+'Combined Rate'!G280</f>
        <v>0.01</v>
      </c>
      <c r="F245" s="78">
        <f>+'Combined Rate'!H280</f>
        <v>2.5000000000000001E-3</v>
      </c>
      <c r="G245" s="78">
        <f>+'Combined Rate'!I280</f>
        <v>2.5000000000000001E-3</v>
      </c>
      <c r="H245" s="78">
        <f>+'Combined Rate'!J280</f>
        <v>0</v>
      </c>
      <c r="I245" s="78">
        <f>+'Combined Rate'!K280</f>
        <v>3.0000000000000001E-3</v>
      </c>
      <c r="J245" s="78">
        <f>+'Combined Rate'!L280</f>
        <v>0</v>
      </c>
      <c r="K245" s="78">
        <f>+'Combined Rate'!M280</f>
        <v>0</v>
      </c>
      <c r="L245" s="78">
        <f>+'Combined Rate'!N280</f>
        <v>2.5000000000000001E-3</v>
      </c>
      <c r="M245" s="78">
        <f>+'Combined Rate'!O280</f>
        <v>2.5000000000000001E-3</v>
      </c>
      <c r="N245" s="78">
        <f>+'Combined Rate'!P280</f>
        <v>0</v>
      </c>
      <c r="O245" s="78">
        <f>+'Combined Rate'!Q280</f>
        <v>0</v>
      </c>
      <c r="P245" s="78">
        <f>+'Combined Rate'!R280</f>
        <v>0</v>
      </c>
      <c r="Q245" s="78">
        <f>+'Combined Rate'!S280</f>
        <v>0</v>
      </c>
      <c r="R245" s="78">
        <f>+'Combined Rate'!T280</f>
        <v>0</v>
      </c>
      <c r="S245" s="78">
        <f>+'Combined Rate'!U280</f>
        <v>0</v>
      </c>
      <c r="T245" s="78">
        <f>+'Combined Rate'!V280</f>
        <v>0</v>
      </c>
      <c r="U245" s="78">
        <f>+'Combined Rate'!W280</f>
        <v>0</v>
      </c>
      <c r="V245" s="164">
        <f>+'Other Taxes'!D280</f>
        <v>4.2500000000000003E-2</v>
      </c>
      <c r="W245" s="161">
        <f>+'Other Taxes'!E280</f>
        <v>3.2000000000000002E-3</v>
      </c>
      <c r="X245" s="148">
        <f>+'Other Taxes'!F280</f>
        <v>0</v>
      </c>
      <c r="Y245" s="148">
        <f>+'Other Taxes'!G280</f>
        <v>0</v>
      </c>
      <c r="Z245" s="78">
        <f>+'Other Taxes'!H280</f>
        <v>0</v>
      </c>
      <c r="AA245" s="162">
        <f>+'Other Taxes'!J280</f>
        <v>2.5000000000000001E-2</v>
      </c>
      <c r="AB245" s="147">
        <f>+'Other Taxes'!K280</f>
        <v>0.03</v>
      </c>
      <c r="AC245" s="148">
        <f>+'Other Taxes'!L280</f>
        <v>0.04</v>
      </c>
      <c r="AD245" s="152">
        <f>+'Other Taxes'!N280</f>
        <v>0.01</v>
      </c>
      <c r="AE245" s="153">
        <f>+'Other Taxes'!O280</f>
        <v>0.71</v>
      </c>
      <c r="AF245" s="154">
        <f>+'Other Taxes'!P280</f>
        <v>0.25</v>
      </c>
      <c r="AG245" s="155">
        <f>+'Other Taxes'!Q280</f>
        <v>0.52</v>
      </c>
      <c r="AH245" s="148">
        <f>+'Other Taxes'!S280</f>
        <v>3.5000000000000003E-2</v>
      </c>
      <c r="AI245" s="157">
        <f>+'Other Taxes'!T280</f>
        <v>0.06</v>
      </c>
      <c r="AJ245" s="296">
        <f t="shared" si="3"/>
        <v>1.8147</v>
      </c>
    </row>
    <row r="246" spans="1:36" x14ac:dyDescent="0.2">
      <c r="A246" s="73" t="s">
        <v>481</v>
      </c>
      <c r="B246" s="75" t="s">
        <v>482</v>
      </c>
      <c r="C246" s="76">
        <f>+'Combined Rate'!E281</f>
        <v>4.8500000000000001E-2</v>
      </c>
      <c r="D246" s="300">
        <v>1.7500000000000002E-2</v>
      </c>
      <c r="E246" s="78">
        <f>+'Combined Rate'!G281</f>
        <v>0.01</v>
      </c>
      <c r="F246" s="78">
        <f>+'Combined Rate'!H281</f>
        <v>2.5000000000000001E-3</v>
      </c>
      <c r="G246" s="78">
        <f>+'Combined Rate'!I281</f>
        <v>2.5000000000000001E-3</v>
      </c>
      <c r="H246" s="78">
        <f>+'Combined Rate'!J281</f>
        <v>0</v>
      </c>
      <c r="I246" s="78">
        <f>+'Combined Rate'!K281</f>
        <v>3.0000000000000001E-3</v>
      </c>
      <c r="J246" s="78">
        <f>+'Combined Rate'!L281</f>
        <v>0</v>
      </c>
      <c r="K246" s="78">
        <f>+'Combined Rate'!M281</f>
        <v>0</v>
      </c>
      <c r="L246" s="78">
        <f>+'Combined Rate'!N281</f>
        <v>2.5000000000000001E-3</v>
      </c>
      <c r="M246" s="78">
        <f>+'Combined Rate'!O281</f>
        <v>2.5000000000000001E-3</v>
      </c>
      <c r="N246" s="78">
        <f>+'Combined Rate'!P281</f>
        <v>0</v>
      </c>
      <c r="O246" s="78">
        <f>+'Combined Rate'!Q281</f>
        <v>0</v>
      </c>
      <c r="P246" s="78">
        <f>+'Combined Rate'!R281</f>
        <v>0</v>
      </c>
      <c r="Q246" s="78">
        <f>+'Combined Rate'!S281</f>
        <v>1E-3</v>
      </c>
      <c r="R246" s="78">
        <f>+'Combined Rate'!T281</f>
        <v>0</v>
      </c>
      <c r="S246" s="78">
        <f>+'Combined Rate'!U281</f>
        <v>0</v>
      </c>
      <c r="T246" s="78">
        <f>+'Combined Rate'!V281</f>
        <v>0</v>
      </c>
      <c r="U246" s="78">
        <f>+'Combined Rate'!W281</f>
        <v>0</v>
      </c>
      <c r="V246" s="164">
        <f>+'Other Taxes'!D281</f>
        <v>4.2500000000000003E-2</v>
      </c>
      <c r="W246" s="161">
        <f>+'Other Taxes'!E281</f>
        <v>3.2000000000000002E-3</v>
      </c>
      <c r="X246" s="148">
        <f>+'Other Taxes'!F281</f>
        <v>0.01</v>
      </c>
      <c r="Y246" s="148">
        <f>+'Other Taxes'!G281</f>
        <v>0</v>
      </c>
      <c r="Z246" s="78">
        <f>+'Other Taxes'!H281</f>
        <v>0</v>
      </c>
      <c r="AA246" s="162">
        <f>+'Other Taxes'!J281</f>
        <v>2.5000000000000001E-2</v>
      </c>
      <c r="AB246" s="147">
        <f>+'Other Taxes'!K281</f>
        <v>0.03</v>
      </c>
      <c r="AC246" s="148">
        <f>+'Other Taxes'!L281</f>
        <v>0.04</v>
      </c>
      <c r="AD246" s="152">
        <f>+'Other Taxes'!N281</f>
        <v>0.01</v>
      </c>
      <c r="AE246" s="153">
        <f>+'Other Taxes'!O281</f>
        <v>0.71</v>
      </c>
      <c r="AF246" s="154">
        <f>+'Other Taxes'!P281</f>
        <v>0.25</v>
      </c>
      <c r="AG246" s="155">
        <f>+'Other Taxes'!Q281</f>
        <v>0.52</v>
      </c>
      <c r="AH246" s="148">
        <f>+'Other Taxes'!S281</f>
        <v>3.5000000000000003E-2</v>
      </c>
      <c r="AI246" s="157">
        <f>+'Other Taxes'!T281</f>
        <v>0.06</v>
      </c>
      <c r="AJ246" s="296">
        <f t="shared" si="3"/>
        <v>1.8257000000000001</v>
      </c>
    </row>
    <row r="247" spans="1:36" x14ac:dyDescent="0.2">
      <c r="A247" s="73" t="s">
        <v>483</v>
      </c>
      <c r="B247" s="75" t="s">
        <v>484</v>
      </c>
      <c r="C247" s="76">
        <f>+'Combined Rate'!E282</f>
        <v>4.8500000000000001E-2</v>
      </c>
      <c r="D247" s="300">
        <v>1.7500000000000002E-2</v>
      </c>
      <c r="E247" s="78">
        <f>+'Combined Rate'!G282</f>
        <v>0.01</v>
      </c>
      <c r="F247" s="78">
        <f>+'Combined Rate'!H282</f>
        <v>2.5000000000000001E-3</v>
      </c>
      <c r="G247" s="78">
        <f>+'Combined Rate'!I282</f>
        <v>2.5000000000000001E-3</v>
      </c>
      <c r="H247" s="78">
        <f>+'Combined Rate'!J282</f>
        <v>0</v>
      </c>
      <c r="I247" s="78">
        <f>+'Combined Rate'!K282</f>
        <v>3.0000000000000001E-3</v>
      </c>
      <c r="J247" s="78">
        <f>+'Combined Rate'!L282</f>
        <v>0</v>
      </c>
      <c r="K247" s="78">
        <f>+'Combined Rate'!M282</f>
        <v>0</v>
      </c>
      <c r="L247" s="78">
        <f>+'Combined Rate'!N282</f>
        <v>2.5000000000000001E-3</v>
      </c>
      <c r="M247" s="78">
        <f>+'Combined Rate'!O282</f>
        <v>2.5000000000000001E-3</v>
      </c>
      <c r="N247" s="78">
        <f>+'Combined Rate'!P282</f>
        <v>0</v>
      </c>
      <c r="O247" s="78">
        <f>+'Combined Rate'!Q282</f>
        <v>0</v>
      </c>
      <c r="P247" s="78">
        <f>+'Combined Rate'!R282</f>
        <v>0</v>
      </c>
      <c r="Q247" s="78">
        <f>+'Combined Rate'!S282</f>
        <v>0</v>
      </c>
      <c r="R247" s="78">
        <f>+'Combined Rate'!T282</f>
        <v>0</v>
      </c>
      <c r="S247" s="78">
        <f>+'Combined Rate'!U282</f>
        <v>0</v>
      </c>
      <c r="T247" s="78">
        <f>+'Combined Rate'!V282</f>
        <v>0</v>
      </c>
      <c r="U247" s="78">
        <f>+'Combined Rate'!W282</f>
        <v>0</v>
      </c>
      <c r="V247" s="164">
        <f>+'Other Taxes'!D282</f>
        <v>4.2500000000000003E-2</v>
      </c>
      <c r="W247" s="161">
        <f>+'Other Taxes'!E282</f>
        <v>3.2000000000000002E-3</v>
      </c>
      <c r="X247" s="148">
        <f>+'Other Taxes'!F282</f>
        <v>0.01</v>
      </c>
      <c r="Y247" s="169">
        <f>+'Other Taxes'!G282</f>
        <v>5.0000000000000001E-3</v>
      </c>
      <c r="Z247" s="78">
        <f>+'Other Taxes'!H282</f>
        <v>0</v>
      </c>
      <c r="AA247" s="162">
        <f>+'Other Taxes'!J282</f>
        <v>2.5000000000000001E-2</v>
      </c>
      <c r="AB247" s="147">
        <f>+'Other Taxes'!K282</f>
        <v>0.03</v>
      </c>
      <c r="AC247" s="148">
        <f>+'Other Taxes'!L282</f>
        <v>0.04</v>
      </c>
      <c r="AD247" s="152">
        <f>+'Other Taxes'!N282</f>
        <v>0.01</v>
      </c>
      <c r="AE247" s="153">
        <f>+'Other Taxes'!O282</f>
        <v>0.71</v>
      </c>
      <c r="AF247" s="154">
        <f>+'Other Taxes'!P282</f>
        <v>0.25</v>
      </c>
      <c r="AG247" s="155">
        <f>+'Other Taxes'!Q282</f>
        <v>0.52</v>
      </c>
      <c r="AH247" s="148">
        <f>+'Other Taxes'!S282</f>
        <v>3.5000000000000003E-2</v>
      </c>
      <c r="AI247" s="157">
        <f>+'Other Taxes'!T282</f>
        <v>0.06</v>
      </c>
      <c r="AJ247" s="296">
        <f t="shared" si="3"/>
        <v>1.8297000000000001</v>
      </c>
    </row>
    <row r="248" spans="1:36" x14ac:dyDescent="0.2">
      <c r="A248" s="73" t="s">
        <v>485</v>
      </c>
      <c r="B248" s="75" t="s">
        <v>486</v>
      </c>
      <c r="C248" s="76">
        <f>+'Combined Rate'!E283</f>
        <v>4.8500000000000001E-2</v>
      </c>
      <c r="D248" s="300">
        <v>1.7500000000000002E-2</v>
      </c>
      <c r="E248" s="78">
        <f>+'Combined Rate'!G283</f>
        <v>0.01</v>
      </c>
      <c r="F248" s="78">
        <f>+'Combined Rate'!H283</f>
        <v>2.5000000000000001E-3</v>
      </c>
      <c r="G248" s="78">
        <f>+'Combined Rate'!I283</f>
        <v>2.5000000000000001E-3</v>
      </c>
      <c r="H248" s="78">
        <f>+'Combined Rate'!J283</f>
        <v>0</v>
      </c>
      <c r="I248" s="78">
        <f>+'Combined Rate'!K283</f>
        <v>3.0000000000000001E-3</v>
      </c>
      <c r="J248" s="78">
        <f>+'Combined Rate'!L283</f>
        <v>0</v>
      </c>
      <c r="K248" s="78">
        <f>+'Combined Rate'!M283</f>
        <v>0</v>
      </c>
      <c r="L248" s="78">
        <f>+'Combined Rate'!N283</f>
        <v>2.5000000000000001E-3</v>
      </c>
      <c r="M248" s="78">
        <f>+'Combined Rate'!O283</f>
        <v>2.5000000000000001E-3</v>
      </c>
      <c r="N248" s="78">
        <f>+'Combined Rate'!P283</f>
        <v>0</v>
      </c>
      <c r="O248" s="78">
        <f>+'Combined Rate'!Q283</f>
        <v>0</v>
      </c>
      <c r="P248" s="78">
        <f>+'Combined Rate'!R283</f>
        <v>0</v>
      </c>
      <c r="Q248" s="78">
        <f>+'Combined Rate'!S283</f>
        <v>1E-3</v>
      </c>
      <c r="R248" s="78">
        <f>+'Combined Rate'!T283</f>
        <v>0</v>
      </c>
      <c r="S248" s="78">
        <f>+'Combined Rate'!U283</f>
        <v>0</v>
      </c>
      <c r="T248" s="78">
        <f>+'Combined Rate'!V283</f>
        <v>0</v>
      </c>
      <c r="U248" s="78">
        <f>+'Combined Rate'!W283</f>
        <v>0</v>
      </c>
      <c r="V248" s="164">
        <f>+'Other Taxes'!D283</f>
        <v>4.2500000000000003E-2</v>
      </c>
      <c r="W248" s="161">
        <f>+'Other Taxes'!E283</f>
        <v>3.2000000000000002E-3</v>
      </c>
      <c r="X248" s="148">
        <f>+'Other Taxes'!F283</f>
        <v>0.01</v>
      </c>
      <c r="Y248" s="148">
        <f>+'Other Taxes'!G283</f>
        <v>0</v>
      </c>
      <c r="Z248" s="78">
        <f>+'Other Taxes'!H283</f>
        <v>0</v>
      </c>
      <c r="AA248" s="162">
        <f>+'Other Taxes'!J283</f>
        <v>2.5000000000000001E-2</v>
      </c>
      <c r="AB248" s="147">
        <f>+'Other Taxes'!K283</f>
        <v>0.03</v>
      </c>
      <c r="AC248" s="148">
        <f>+'Other Taxes'!L283</f>
        <v>0.04</v>
      </c>
      <c r="AD248" s="152">
        <f>+'Other Taxes'!N283</f>
        <v>0.01</v>
      </c>
      <c r="AE248" s="153">
        <f>+'Other Taxes'!O283</f>
        <v>0.71</v>
      </c>
      <c r="AF248" s="154">
        <f>+'Other Taxes'!P283</f>
        <v>0.25</v>
      </c>
      <c r="AG248" s="155">
        <f>+'Other Taxes'!Q283</f>
        <v>0.52</v>
      </c>
      <c r="AH248" s="148">
        <f>+'Other Taxes'!S283</f>
        <v>3.5000000000000003E-2</v>
      </c>
      <c r="AI248" s="157">
        <f>+'Other Taxes'!T283</f>
        <v>0.06</v>
      </c>
      <c r="AJ248" s="296">
        <f t="shared" si="3"/>
        <v>1.8257000000000001</v>
      </c>
    </row>
    <row r="249" spans="1:36" x14ac:dyDescent="0.2">
      <c r="A249" s="73" t="s">
        <v>507</v>
      </c>
      <c r="B249" s="75" t="s">
        <v>508</v>
      </c>
      <c r="C249" s="76">
        <f>+'Combined Rate'!E284</f>
        <v>4.8500000000000001E-2</v>
      </c>
      <c r="D249" s="300">
        <v>1.7500000000000002E-2</v>
      </c>
      <c r="E249" s="78">
        <f>+'Combined Rate'!G284</f>
        <v>0.01</v>
      </c>
      <c r="F249" s="78">
        <f>+'Combined Rate'!H284</f>
        <v>2.5000000000000001E-3</v>
      </c>
      <c r="G249" s="78">
        <f>+'Combined Rate'!I284</f>
        <v>2.5000000000000001E-3</v>
      </c>
      <c r="H249" s="78">
        <f>+'Combined Rate'!J284</f>
        <v>0</v>
      </c>
      <c r="I249" s="78">
        <f>+'Combined Rate'!K284</f>
        <v>3.0000000000000001E-3</v>
      </c>
      <c r="J249" s="78">
        <f>+'Combined Rate'!L284</f>
        <v>0</v>
      </c>
      <c r="K249" s="78">
        <f>+'Combined Rate'!M284</f>
        <v>0</v>
      </c>
      <c r="L249" s="78">
        <f>+'Combined Rate'!N284</f>
        <v>2.5000000000000001E-3</v>
      </c>
      <c r="M249" s="78">
        <f>+'Combined Rate'!O284</f>
        <v>2.5000000000000001E-3</v>
      </c>
      <c r="N249" s="78">
        <f>+'Combined Rate'!P284</f>
        <v>0</v>
      </c>
      <c r="O249" s="78">
        <f>+'Combined Rate'!Q284</f>
        <v>0</v>
      </c>
      <c r="P249" s="78">
        <f>+'Combined Rate'!R284</f>
        <v>0</v>
      </c>
      <c r="Q249" s="78">
        <f>+'Combined Rate'!S284</f>
        <v>1E-3</v>
      </c>
      <c r="R249" s="78">
        <f>+'Combined Rate'!T284</f>
        <v>0</v>
      </c>
      <c r="S249" s="78">
        <f>+'Combined Rate'!U284</f>
        <v>0</v>
      </c>
      <c r="T249" s="78">
        <f>+'Combined Rate'!V284</f>
        <v>0</v>
      </c>
      <c r="U249" s="78">
        <f>+'Combined Rate'!W284</f>
        <v>0</v>
      </c>
      <c r="V249" s="164">
        <f>+'Other Taxes'!D284</f>
        <v>4.2500000000000003E-2</v>
      </c>
      <c r="W249" s="161">
        <f>+'Other Taxes'!E284</f>
        <v>3.2000000000000002E-3</v>
      </c>
      <c r="X249" s="148">
        <f>+'Other Taxes'!F284</f>
        <v>0</v>
      </c>
      <c r="Y249" s="148">
        <f>+'Other Taxes'!G284</f>
        <v>0</v>
      </c>
      <c r="Z249" s="78">
        <f>+'Other Taxes'!H284</f>
        <v>0</v>
      </c>
      <c r="AA249" s="162">
        <f>+'Other Taxes'!J284</f>
        <v>2.5000000000000001E-2</v>
      </c>
      <c r="AB249" s="147">
        <f>+'Other Taxes'!K284</f>
        <v>0.03</v>
      </c>
      <c r="AC249" s="148">
        <f>+'Other Taxes'!L284</f>
        <v>0.04</v>
      </c>
      <c r="AD249" s="152">
        <f>+'Other Taxes'!N284</f>
        <v>0.01</v>
      </c>
      <c r="AE249" s="153">
        <f>+'Other Taxes'!O284</f>
        <v>0.71</v>
      </c>
      <c r="AF249" s="154">
        <f>+'Other Taxes'!P284</f>
        <v>0.25</v>
      </c>
      <c r="AG249" s="155">
        <f>+'Other Taxes'!Q284</f>
        <v>0.52</v>
      </c>
      <c r="AH249" s="148">
        <f>+'Other Taxes'!S284</f>
        <v>3.5000000000000003E-2</v>
      </c>
      <c r="AI249" s="157">
        <f>+'Other Taxes'!T284</f>
        <v>0.06</v>
      </c>
      <c r="AJ249" s="296">
        <f t="shared" si="3"/>
        <v>1.8156999999999999</v>
      </c>
    </row>
    <row r="250" spans="1:36" x14ac:dyDescent="0.2">
      <c r="A250" s="73" t="s">
        <v>509</v>
      </c>
      <c r="B250" s="75" t="s">
        <v>510</v>
      </c>
      <c r="C250" s="76">
        <f>+'Combined Rate'!E285</f>
        <v>4.8500000000000001E-2</v>
      </c>
      <c r="D250" s="300">
        <v>1.7500000000000002E-2</v>
      </c>
      <c r="E250" s="78">
        <f>+'Combined Rate'!G285</f>
        <v>0.01</v>
      </c>
      <c r="F250" s="78">
        <f>+'Combined Rate'!H285</f>
        <v>2.5000000000000001E-3</v>
      </c>
      <c r="G250" s="78">
        <f>+'Combined Rate'!I285</f>
        <v>2.5000000000000001E-3</v>
      </c>
      <c r="H250" s="78">
        <f>+'Combined Rate'!J285</f>
        <v>0</v>
      </c>
      <c r="I250" s="78">
        <f>+'Combined Rate'!K285</f>
        <v>3.0000000000000001E-3</v>
      </c>
      <c r="J250" s="78">
        <f>+'Combined Rate'!L285</f>
        <v>0</v>
      </c>
      <c r="K250" s="78">
        <f>+'Combined Rate'!M285</f>
        <v>0</v>
      </c>
      <c r="L250" s="78">
        <f>+'Combined Rate'!N285</f>
        <v>2.5000000000000001E-3</v>
      </c>
      <c r="M250" s="78">
        <f>+'Combined Rate'!O285</f>
        <v>2.5000000000000001E-3</v>
      </c>
      <c r="N250" s="78">
        <f>+'Combined Rate'!P285</f>
        <v>0</v>
      </c>
      <c r="O250" s="78">
        <f>+'Combined Rate'!Q285</f>
        <v>0</v>
      </c>
      <c r="P250" s="78">
        <f>+'Combined Rate'!R285</f>
        <v>0</v>
      </c>
      <c r="Q250" s="78">
        <f>+'Combined Rate'!S285</f>
        <v>0</v>
      </c>
      <c r="R250" s="78">
        <f>+'Combined Rate'!T285</f>
        <v>0</v>
      </c>
      <c r="S250" s="78">
        <f>+'Combined Rate'!U285</f>
        <v>0</v>
      </c>
      <c r="T250" s="78">
        <f>+'Combined Rate'!V285</f>
        <v>0</v>
      </c>
      <c r="U250" s="78">
        <f>+'Combined Rate'!W285</f>
        <v>0</v>
      </c>
      <c r="V250" s="164">
        <f>+'Other Taxes'!D285</f>
        <v>4.2500000000000003E-2</v>
      </c>
      <c r="W250" s="161">
        <f>+'Other Taxes'!E285</f>
        <v>3.2000000000000002E-3</v>
      </c>
      <c r="X250" s="148">
        <f>+'Other Taxes'!F285</f>
        <v>0</v>
      </c>
      <c r="Y250" s="148">
        <f>+'Other Taxes'!G285</f>
        <v>0</v>
      </c>
      <c r="Z250" s="78">
        <f>+'Other Taxes'!H285</f>
        <v>0</v>
      </c>
      <c r="AA250" s="162">
        <f>+'Other Taxes'!J285</f>
        <v>2.5000000000000001E-2</v>
      </c>
      <c r="AB250" s="147">
        <f>+'Other Taxes'!K285</f>
        <v>0.03</v>
      </c>
      <c r="AC250" s="148">
        <f>+'Other Taxes'!L285</f>
        <v>0.04</v>
      </c>
      <c r="AD250" s="152">
        <f>+'Other Taxes'!N285</f>
        <v>0.01</v>
      </c>
      <c r="AE250" s="153">
        <f>+'Other Taxes'!O285</f>
        <v>0.71</v>
      </c>
      <c r="AF250" s="154">
        <f>+'Other Taxes'!P285</f>
        <v>0.25</v>
      </c>
      <c r="AG250" s="155">
        <f>+'Other Taxes'!Q285</f>
        <v>0.52</v>
      </c>
      <c r="AH250" s="148">
        <f>+'Other Taxes'!S285</f>
        <v>3.5000000000000003E-2</v>
      </c>
      <c r="AI250" s="157">
        <f>+'Other Taxes'!T285</f>
        <v>0.06</v>
      </c>
      <c r="AJ250" s="296">
        <f t="shared" si="3"/>
        <v>1.8147</v>
      </c>
    </row>
    <row r="251" spans="1:36" x14ac:dyDescent="0.2">
      <c r="A251" s="73" t="s">
        <v>511</v>
      </c>
      <c r="B251" s="75" t="s">
        <v>512</v>
      </c>
      <c r="C251" s="76">
        <f>+'Combined Rate'!E286</f>
        <v>4.8500000000000001E-2</v>
      </c>
      <c r="D251" s="300">
        <v>1.7500000000000002E-2</v>
      </c>
      <c r="E251" s="78">
        <f>+'Combined Rate'!G286</f>
        <v>0.01</v>
      </c>
      <c r="F251" s="78">
        <f>+'Combined Rate'!H286</f>
        <v>2.5000000000000001E-3</v>
      </c>
      <c r="G251" s="78">
        <f>+'Combined Rate'!I286</f>
        <v>2.5000000000000001E-3</v>
      </c>
      <c r="H251" s="78">
        <f>+'Combined Rate'!J286</f>
        <v>0</v>
      </c>
      <c r="I251" s="78">
        <f>+'Combined Rate'!K286</f>
        <v>3.0000000000000001E-3</v>
      </c>
      <c r="J251" s="78">
        <f>+'Combined Rate'!L286</f>
        <v>0</v>
      </c>
      <c r="K251" s="78">
        <f>+'Combined Rate'!M286</f>
        <v>0</v>
      </c>
      <c r="L251" s="78">
        <f>+'Combined Rate'!N286</f>
        <v>2.5000000000000001E-3</v>
      </c>
      <c r="M251" s="78">
        <f>+'Combined Rate'!O286</f>
        <v>2.5000000000000001E-3</v>
      </c>
      <c r="N251" s="78">
        <f>+'Combined Rate'!P286</f>
        <v>0</v>
      </c>
      <c r="O251" s="78">
        <f>+'Combined Rate'!Q286</f>
        <v>0</v>
      </c>
      <c r="P251" s="78">
        <f>+'Combined Rate'!R286</f>
        <v>0</v>
      </c>
      <c r="Q251" s="78">
        <f>+'Combined Rate'!S286</f>
        <v>0</v>
      </c>
      <c r="R251" s="78">
        <f>+'Combined Rate'!T286</f>
        <v>0</v>
      </c>
      <c r="S251" s="78">
        <f>+'Combined Rate'!U286</f>
        <v>0</v>
      </c>
      <c r="T251" s="78">
        <f>+'Combined Rate'!V286</f>
        <v>0</v>
      </c>
      <c r="U251" s="78">
        <f>+'Combined Rate'!W286</f>
        <v>0</v>
      </c>
      <c r="V251" s="164">
        <f>+'Other Taxes'!D286</f>
        <v>4.2500000000000003E-2</v>
      </c>
      <c r="W251" s="167">
        <f>+'Other Taxes'!E286</f>
        <v>3.2000000000000002E-3</v>
      </c>
      <c r="X251" s="148">
        <f>+'Other Taxes'!F286</f>
        <v>0</v>
      </c>
      <c r="Y251" s="148">
        <f>+'Other Taxes'!G286</f>
        <v>0</v>
      </c>
      <c r="Z251" s="78">
        <f>+'Other Taxes'!H286</f>
        <v>0</v>
      </c>
      <c r="AA251" s="162">
        <f>+'Other Taxes'!J286</f>
        <v>2.5000000000000001E-2</v>
      </c>
      <c r="AB251" s="147">
        <f>+'Other Taxes'!K286</f>
        <v>0.03</v>
      </c>
      <c r="AC251" s="148">
        <f>+'Other Taxes'!L286</f>
        <v>0.04</v>
      </c>
      <c r="AD251" s="152">
        <f>+'Other Taxes'!N286</f>
        <v>0.01</v>
      </c>
      <c r="AE251" s="153">
        <f>+'Other Taxes'!O286</f>
        <v>0.71</v>
      </c>
      <c r="AF251" s="154">
        <f>+'Other Taxes'!P286</f>
        <v>0.25</v>
      </c>
      <c r="AG251" s="155">
        <f>+'Other Taxes'!Q286</f>
        <v>0.52</v>
      </c>
      <c r="AH251" s="148">
        <f>+'Other Taxes'!S286</f>
        <v>3.5000000000000003E-2</v>
      </c>
      <c r="AI251" s="157">
        <f>+'Other Taxes'!T286</f>
        <v>0.06</v>
      </c>
      <c r="AJ251" s="296">
        <f t="shared" si="3"/>
        <v>1.8147</v>
      </c>
    </row>
    <row r="252" spans="1:36" x14ac:dyDescent="0.2">
      <c r="A252" s="85" t="s">
        <v>1100</v>
      </c>
      <c r="B252" s="84" t="s">
        <v>669</v>
      </c>
      <c r="C252" s="76">
        <f>+'Combined Rate'!E287</f>
        <v>4.8500000000000001E-2</v>
      </c>
      <c r="D252" s="300">
        <v>1.7500000000000002E-2</v>
      </c>
      <c r="E252" s="78">
        <f>+'Combined Rate'!G287</f>
        <v>0.01</v>
      </c>
      <c r="F252" s="78">
        <f>+'Combined Rate'!H287</f>
        <v>2.5000000000000001E-3</v>
      </c>
      <c r="G252" s="78">
        <f>+'Combined Rate'!I287</f>
        <v>2.5000000000000001E-3</v>
      </c>
      <c r="H252" s="78">
        <f>+'Combined Rate'!J287</f>
        <v>0</v>
      </c>
      <c r="I252" s="78">
        <f>+'Combined Rate'!K287</f>
        <v>3.0000000000000001E-3</v>
      </c>
      <c r="J252" s="78">
        <f>+'Combined Rate'!L287</f>
        <v>0</v>
      </c>
      <c r="K252" s="78">
        <f>+'Combined Rate'!M287</f>
        <v>0</v>
      </c>
      <c r="L252" s="78">
        <f>+'Combined Rate'!N287</f>
        <v>2.5000000000000001E-3</v>
      </c>
      <c r="M252" s="78">
        <f>+'Combined Rate'!O287</f>
        <v>2.5000000000000001E-3</v>
      </c>
      <c r="N252" s="78">
        <f>+'Combined Rate'!P287</f>
        <v>0</v>
      </c>
      <c r="O252" s="78">
        <f>+'Combined Rate'!Q287</f>
        <v>0</v>
      </c>
      <c r="P252" s="78">
        <f>+'Combined Rate'!R287</f>
        <v>0</v>
      </c>
      <c r="Q252" s="78">
        <f>+'Combined Rate'!S287</f>
        <v>0</v>
      </c>
      <c r="R252" s="78">
        <f>+'Combined Rate'!T287</f>
        <v>0</v>
      </c>
      <c r="S252" s="78">
        <f>+'Combined Rate'!U287</f>
        <v>0</v>
      </c>
      <c r="T252" s="78">
        <f>+'Combined Rate'!V287</f>
        <v>0</v>
      </c>
      <c r="U252" s="78">
        <f>+'Combined Rate'!W287</f>
        <v>0</v>
      </c>
      <c r="V252" s="164">
        <f>+'Other Taxes'!D287</f>
        <v>4.2500000000000003E-2</v>
      </c>
      <c r="W252" s="172">
        <f>+'Other Taxes'!E287</f>
        <v>3.2000000000000002E-3</v>
      </c>
      <c r="X252" s="148">
        <f>+'Other Taxes'!F287</f>
        <v>0</v>
      </c>
      <c r="Y252" s="148">
        <f>+'Other Taxes'!G287</f>
        <v>0</v>
      </c>
      <c r="Z252" s="78">
        <f>+'Other Taxes'!H287</f>
        <v>0</v>
      </c>
      <c r="AA252" s="166">
        <f>+'Other Taxes'!J287</f>
        <v>2.5000000000000001E-2</v>
      </c>
      <c r="AB252" s="147">
        <f>+'Other Taxes'!K287</f>
        <v>0.03</v>
      </c>
      <c r="AC252" s="148">
        <f>+'Other Taxes'!L287</f>
        <v>0.04</v>
      </c>
      <c r="AD252" s="152">
        <f>+'Other Taxes'!N287</f>
        <v>0.01</v>
      </c>
      <c r="AE252" s="153">
        <f>+'Other Taxes'!O287</f>
        <v>0.71</v>
      </c>
      <c r="AF252" s="154">
        <f>+'Other Taxes'!P287</f>
        <v>0.25</v>
      </c>
      <c r="AG252" s="155">
        <f>+'Other Taxes'!Q287</f>
        <v>0.52</v>
      </c>
      <c r="AH252" s="148">
        <f>+'Other Taxes'!S287</f>
        <v>0</v>
      </c>
      <c r="AI252" s="157">
        <f>+'Other Taxes'!T287</f>
        <v>0</v>
      </c>
      <c r="AJ252" s="296">
        <f t="shared" si="3"/>
        <v>1.7197</v>
      </c>
    </row>
    <row r="253" spans="1:36" x14ac:dyDescent="0.2">
      <c r="A253" s="73" t="s">
        <v>513</v>
      </c>
      <c r="B253" s="75" t="s">
        <v>514</v>
      </c>
      <c r="C253" s="76">
        <f>+'Combined Rate'!E289</f>
        <v>4.8500000000000001E-2</v>
      </c>
      <c r="D253" s="300">
        <v>1.7500000000000002E-2</v>
      </c>
      <c r="E253" s="78">
        <f>+'Combined Rate'!G289</f>
        <v>0.01</v>
      </c>
      <c r="F253" s="78">
        <f>+'Combined Rate'!H289</f>
        <v>2.5000000000000001E-3</v>
      </c>
      <c r="G253" s="78">
        <f>+'Combined Rate'!I289</f>
        <v>0</v>
      </c>
      <c r="H253" s="78">
        <f>+'Combined Rate'!J289</f>
        <v>0</v>
      </c>
      <c r="I253" s="78">
        <f>+'Combined Rate'!K289</f>
        <v>0</v>
      </c>
      <c r="J253" s="78">
        <f>+'Combined Rate'!L289</f>
        <v>0</v>
      </c>
      <c r="K253" s="78">
        <f>+'Combined Rate'!M289</f>
        <v>0</v>
      </c>
      <c r="L253" s="78">
        <f>+'Combined Rate'!N289</f>
        <v>0</v>
      </c>
      <c r="M253" s="78">
        <f>+'Combined Rate'!O289</f>
        <v>0</v>
      </c>
      <c r="N253" s="78">
        <f>+'Combined Rate'!P289</f>
        <v>0</v>
      </c>
      <c r="O253" s="78">
        <f>+'Combined Rate'!Q289</f>
        <v>0</v>
      </c>
      <c r="P253" s="78">
        <f>+'Combined Rate'!R289</f>
        <v>0</v>
      </c>
      <c r="Q253" s="78">
        <f>+'Combined Rate'!S289</f>
        <v>0</v>
      </c>
      <c r="R253" s="78">
        <f>+'Combined Rate'!T289</f>
        <v>0</v>
      </c>
      <c r="S253" s="78">
        <f>+'Combined Rate'!U289</f>
        <v>0</v>
      </c>
      <c r="T253" s="78">
        <f>+'Combined Rate'!V289</f>
        <v>0</v>
      </c>
      <c r="U253" s="78">
        <f>+'Combined Rate'!W289</f>
        <v>0</v>
      </c>
      <c r="V253" s="146">
        <f>+'Other Taxes'!D289</f>
        <v>4.2500000000000003E-2</v>
      </c>
      <c r="W253" s="147">
        <f>+'Other Taxes'!E289</f>
        <v>3.2000000000000002E-3</v>
      </c>
      <c r="X253" s="148">
        <f>+'Other Taxes'!F289</f>
        <v>0</v>
      </c>
      <c r="Y253" s="148">
        <f>+'Other Taxes'!G289</f>
        <v>0</v>
      </c>
      <c r="Z253" s="78">
        <f>+'Other Taxes'!H289</f>
        <v>0</v>
      </c>
      <c r="AA253" s="149">
        <f>+'Other Taxes'!J289</f>
        <v>2.5000000000000001E-2</v>
      </c>
      <c r="AB253" s="147">
        <f>+'Other Taxes'!K289</f>
        <v>0</v>
      </c>
      <c r="AC253" s="148">
        <f>+'Other Taxes'!L289</f>
        <v>0</v>
      </c>
      <c r="AD253" s="152">
        <f>+'Other Taxes'!N289</f>
        <v>0.01</v>
      </c>
      <c r="AE253" s="153">
        <f>+'Other Taxes'!O289</f>
        <v>0.71</v>
      </c>
      <c r="AF253" s="154">
        <f>+'Other Taxes'!P289</f>
        <v>0.25</v>
      </c>
      <c r="AG253" s="155">
        <f>+'Other Taxes'!Q289</f>
        <v>0.52</v>
      </c>
      <c r="AH253" s="148">
        <f>+'Other Taxes'!S289</f>
        <v>0</v>
      </c>
      <c r="AI253" s="157">
        <f>+'Other Taxes'!T289</f>
        <v>0</v>
      </c>
      <c r="AJ253" s="296">
        <f t="shared" si="3"/>
        <v>1.6392</v>
      </c>
    </row>
    <row r="254" spans="1:36" x14ac:dyDescent="0.2">
      <c r="A254" s="73" t="s">
        <v>515</v>
      </c>
      <c r="B254" s="75" t="s">
        <v>516</v>
      </c>
      <c r="C254" s="76">
        <f>+'Combined Rate'!E290</f>
        <v>4.8500000000000001E-2</v>
      </c>
      <c r="D254" s="300">
        <v>1.7500000000000002E-2</v>
      </c>
      <c r="E254" s="78">
        <f>+'Combined Rate'!G290</f>
        <v>0.01</v>
      </c>
      <c r="F254" s="78">
        <f>+'Combined Rate'!H290</f>
        <v>2.5000000000000001E-3</v>
      </c>
      <c r="G254" s="78">
        <f>+'Combined Rate'!I290</f>
        <v>0</v>
      </c>
      <c r="H254" s="78">
        <f>+'Combined Rate'!J290</f>
        <v>0</v>
      </c>
      <c r="I254" s="78">
        <f>+'Combined Rate'!K290</f>
        <v>0</v>
      </c>
      <c r="J254" s="78">
        <f>+'Combined Rate'!L290</f>
        <v>0</v>
      </c>
      <c r="K254" s="78">
        <f>+'Combined Rate'!M290</f>
        <v>0</v>
      </c>
      <c r="L254" s="78">
        <f>+'Combined Rate'!N290</f>
        <v>0</v>
      </c>
      <c r="M254" s="78">
        <f>+'Combined Rate'!O290</f>
        <v>0</v>
      </c>
      <c r="N254" s="78">
        <f>+'Combined Rate'!P290</f>
        <v>0</v>
      </c>
      <c r="O254" s="78">
        <f>+'Combined Rate'!Q290</f>
        <v>0</v>
      </c>
      <c r="P254" s="78">
        <f>+'Combined Rate'!R290</f>
        <v>0</v>
      </c>
      <c r="Q254" s="78">
        <f>+'Combined Rate'!S290</f>
        <v>0</v>
      </c>
      <c r="R254" s="78">
        <f>+'Combined Rate'!T290</f>
        <v>0</v>
      </c>
      <c r="S254" s="78">
        <f>+'Combined Rate'!U290</f>
        <v>0</v>
      </c>
      <c r="T254" s="78">
        <f>+'Combined Rate'!V290</f>
        <v>0</v>
      </c>
      <c r="U254" s="78">
        <f>+'Combined Rate'!W290</f>
        <v>0</v>
      </c>
      <c r="V254" s="146">
        <f>+'Other Taxes'!D290</f>
        <v>4.2500000000000003E-2</v>
      </c>
      <c r="W254" s="147">
        <f>+'Other Taxes'!E290</f>
        <v>3.2000000000000002E-3</v>
      </c>
      <c r="X254" s="148">
        <f>+'Other Taxes'!F290</f>
        <v>0</v>
      </c>
      <c r="Y254" s="148">
        <f>+'Other Taxes'!G290</f>
        <v>0</v>
      </c>
      <c r="Z254" s="78">
        <f>+'Other Taxes'!H290</f>
        <v>0</v>
      </c>
      <c r="AA254" s="149">
        <f>+'Other Taxes'!J290</f>
        <v>2.5000000000000001E-2</v>
      </c>
      <c r="AB254" s="147">
        <f>+'Other Taxes'!K290</f>
        <v>0</v>
      </c>
      <c r="AC254" s="148">
        <f>+'Other Taxes'!L290</f>
        <v>0</v>
      </c>
      <c r="AD254" s="152">
        <f>+'Other Taxes'!N290</f>
        <v>0.01</v>
      </c>
      <c r="AE254" s="153">
        <f>+'Other Taxes'!O290</f>
        <v>0.71</v>
      </c>
      <c r="AF254" s="154">
        <f>+'Other Taxes'!P290</f>
        <v>0.25</v>
      </c>
      <c r="AG254" s="155">
        <f>+'Other Taxes'!Q290</f>
        <v>0.52</v>
      </c>
      <c r="AH254" s="148">
        <f>+'Other Taxes'!S290</f>
        <v>3.5000000000000003E-2</v>
      </c>
      <c r="AI254" s="157">
        <f>+'Other Taxes'!T290</f>
        <v>0.05</v>
      </c>
      <c r="AJ254" s="296">
        <f t="shared" si="3"/>
        <v>1.7242</v>
      </c>
    </row>
    <row r="255" spans="1:36" x14ac:dyDescent="0.2">
      <c r="A255" s="85" t="s">
        <v>607</v>
      </c>
      <c r="B255" s="75" t="s">
        <v>620</v>
      </c>
      <c r="C255" s="76">
        <f>+'Combined Rate'!E291</f>
        <v>4.8500000000000001E-2</v>
      </c>
      <c r="D255" s="300">
        <v>1.7500000000000002E-2</v>
      </c>
      <c r="E255" s="78">
        <f>+'Combined Rate'!G291</f>
        <v>0.01</v>
      </c>
      <c r="F255" s="78">
        <f>+'Combined Rate'!H291</f>
        <v>2.5000000000000001E-3</v>
      </c>
      <c r="G255" s="78">
        <f>+'Combined Rate'!I291</f>
        <v>0</v>
      </c>
      <c r="H255" s="78">
        <f>+'Combined Rate'!J291</f>
        <v>0</v>
      </c>
      <c r="I255" s="78">
        <f>+'Combined Rate'!K291</f>
        <v>0</v>
      </c>
      <c r="J255" s="78">
        <f>+'Combined Rate'!L291</f>
        <v>0</v>
      </c>
      <c r="K255" s="78">
        <f>+'Combined Rate'!M291</f>
        <v>0</v>
      </c>
      <c r="L255" s="78">
        <f>+'Combined Rate'!N291</f>
        <v>0</v>
      </c>
      <c r="M255" s="78">
        <f>+'Combined Rate'!O291</f>
        <v>0</v>
      </c>
      <c r="N255" s="78">
        <f>+'Combined Rate'!P291</f>
        <v>0</v>
      </c>
      <c r="O255" s="78">
        <f>+'Combined Rate'!Q291</f>
        <v>0</v>
      </c>
      <c r="P255" s="78">
        <f>+'Combined Rate'!R291</f>
        <v>0</v>
      </c>
      <c r="Q255" s="78">
        <f>+'Combined Rate'!S291</f>
        <v>0</v>
      </c>
      <c r="R255" s="78">
        <f>+'Combined Rate'!T291</f>
        <v>0</v>
      </c>
      <c r="S255" s="78">
        <f>+'Combined Rate'!U291</f>
        <v>0</v>
      </c>
      <c r="T255" s="78">
        <f>+'Combined Rate'!V291</f>
        <v>0</v>
      </c>
      <c r="U255" s="78">
        <f>+'Combined Rate'!W291</f>
        <v>0</v>
      </c>
      <c r="V255" s="146">
        <f>+'Other Taxes'!D291</f>
        <v>4.2500000000000003E-2</v>
      </c>
      <c r="W255" s="147">
        <f>+'Other Taxes'!E291</f>
        <v>3.2000000000000002E-3</v>
      </c>
      <c r="X255" s="148">
        <f>+'Other Taxes'!F291</f>
        <v>0</v>
      </c>
      <c r="Y255" s="148">
        <f>+'Other Taxes'!G291</f>
        <v>0</v>
      </c>
      <c r="Z255" s="78">
        <f>+'Other Taxes'!H291</f>
        <v>0</v>
      </c>
      <c r="AA255" s="149">
        <f>+'Other Taxes'!J291</f>
        <v>2.5000000000000001E-2</v>
      </c>
      <c r="AB255" s="147">
        <f>+'Other Taxes'!K291</f>
        <v>0</v>
      </c>
      <c r="AC255" s="148">
        <f>+'Other Taxes'!L291</f>
        <v>0</v>
      </c>
      <c r="AD255" s="152">
        <f>+'Other Taxes'!N291</f>
        <v>0.01</v>
      </c>
      <c r="AE255" s="153">
        <f>+'Other Taxes'!O291</f>
        <v>0.71</v>
      </c>
      <c r="AF255" s="154">
        <f>+'Other Taxes'!P291</f>
        <v>0.25</v>
      </c>
      <c r="AG255" s="155">
        <f>+'Other Taxes'!Q291</f>
        <v>0.52</v>
      </c>
      <c r="AH255" s="148">
        <f>+'Other Taxes'!S291</f>
        <v>3.5000000000000003E-2</v>
      </c>
      <c r="AI255" s="157">
        <f>+'Other Taxes'!T291</f>
        <v>0.04</v>
      </c>
      <c r="AJ255" s="296">
        <f t="shared" si="3"/>
        <v>1.7141999999999999</v>
      </c>
    </row>
    <row r="256" spans="1:36" x14ac:dyDescent="0.2">
      <c r="A256" s="73" t="s">
        <v>517</v>
      </c>
      <c r="B256" s="75" t="s">
        <v>518</v>
      </c>
      <c r="C256" s="76">
        <f>+'Combined Rate'!E292</f>
        <v>4.8500000000000001E-2</v>
      </c>
      <c r="D256" s="300">
        <v>1.7500000000000002E-2</v>
      </c>
      <c r="E256" s="78">
        <f>+'Combined Rate'!G292</f>
        <v>0.01</v>
      </c>
      <c r="F256" s="78">
        <f>+'Combined Rate'!H292</f>
        <v>2.5000000000000001E-3</v>
      </c>
      <c r="G256" s="78">
        <f>+'Combined Rate'!I292</f>
        <v>0</v>
      </c>
      <c r="H256" s="78">
        <f>+'Combined Rate'!J292</f>
        <v>0</v>
      </c>
      <c r="I256" s="78">
        <f>+'Combined Rate'!K292</f>
        <v>0</v>
      </c>
      <c r="J256" s="78">
        <f>+'Combined Rate'!L292</f>
        <v>0</v>
      </c>
      <c r="K256" s="78">
        <f>+'Combined Rate'!M292</f>
        <v>3.0000000000000001E-3</v>
      </c>
      <c r="L256" s="78">
        <f>+'Combined Rate'!N292</f>
        <v>0</v>
      </c>
      <c r="M256" s="78">
        <f>+'Combined Rate'!O292</f>
        <v>0</v>
      </c>
      <c r="N256" s="78">
        <f>+'Combined Rate'!P292</f>
        <v>0</v>
      </c>
      <c r="O256" s="78">
        <f>+'Combined Rate'!Q292</f>
        <v>0</v>
      </c>
      <c r="P256" s="78">
        <f>+'Combined Rate'!R292</f>
        <v>0</v>
      </c>
      <c r="Q256" s="78">
        <f>+'Combined Rate'!S292</f>
        <v>0</v>
      </c>
      <c r="R256" s="78">
        <f>+'Combined Rate'!T292</f>
        <v>0</v>
      </c>
      <c r="S256" s="78">
        <f>+'Combined Rate'!U292</f>
        <v>0</v>
      </c>
      <c r="T256" s="78">
        <f>+'Combined Rate'!V292</f>
        <v>0</v>
      </c>
      <c r="U256" s="78">
        <f>+'Combined Rate'!W292</f>
        <v>0</v>
      </c>
      <c r="V256" s="146">
        <f>+'Other Taxes'!D292</f>
        <v>4.2500000000000003E-2</v>
      </c>
      <c r="W256" s="147">
        <f>+'Other Taxes'!E292</f>
        <v>3.2000000000000002E-3</v>
      </c>
      <c r="X256" s="148">
        <f>+'Other Taxes'!F292</f>
        <v>0.01</v>
      </c>
      <c r="Y256" s="169">
        <f>+'Other Taxes'!G292</f>
        <v>0</v>
      </c>
      <c r="Z256" s="78">
        <f>+'Other Taxes'!H292</f>
        <v>0</v>
      </c>
      <c r="AA256" s="149">
        <f>+'Other Taxes'!J292</f>
        <v>2.5000000000000001E-2</v>
      </c>
      <c r="AB256" s="147">
        <f>+'Other Taxes'!K292</f>
        <v>0</v>
      </c>
      <c r="AC256" s="148">
        <f>+'Other Taxes'!L292</f>
        <v>0</v>
      </c>
      <c r="AD256" s="152">
        <f>+'Other Taxes'!N292</f>
        <v>0.01</v>
      </c>
      <c r="AE256" s="153">
        <f>+'Other Taxes'!O292</f>
        <v>0.71</v>
      </c>
      <c r="AF256" s="154">
        <f>+'Other Taxes'!P292</f>
        <v>0.25</v>
      </c>
      <c r="AG256" s="155">
        <f>+'Other Taxes'!Q292</f>
        <v>0.52</v>
      </c>
      <c r="AH256" s="148">
        <f>+'Other Taxes'!S292</f>
        <v>3.5000000000000003E-2</v>
      </c>
      <c r="AI256" s="157">
        <f>+'Other Taxes'!T292</f>
        <v>0.06</v>
      </c>
      <c r="AJ256" s="296">
        <f t="shared" si="3"/>
        <v>1.7472000000000001</v>
      </c>
    </row>
    <row r="257" spans="1:36" x14ac:dyDescent="0.2">
      <c r="A257" s="73" t="s">
        <v>641</v>
      </c>
      <c r="B257" s="84" t="s">
        <v>642</v>
      </c>
      <c r="C257" s="76">
        <f>+'Combined Rate'!E293</f>
        <v>4.8500000000000001E-2</v>
      </c>
      <c r="D257" s="300">
        <v>1.7500000000000002E-2</v>
      </c>
      <c r="E257" s="78">
        <f>+'Combined Rate'!G293</f>
        <v>0.01</v>
      </c>
      <c r="F257" s="78">
        <f>+'Combined Rate'!H293</f>
        <v>2.5000000000000001E-3</v>
      </c>
      <c r="G257" s="78">
        <f>+'Combined Rate'!I293</f>
        <v>0</v>
      </c>
      <c r="H257" s="78">
        <f>+'Combined Rate'!J293</f>
        <v>0</v>
      </c>
      <c r="I257" s="78">
        <f>+'Combined Rate'!K293</f>
        <v>0</v>
      </c>
      <c r="J257" s="78">
        <f>+'Combined Rate'!L293</f>
        <v>0</v>
      </c>
      <c r="K257" s="78">
        <f>+'Combined Rate'!M293</f>
        <v>0</v>
      </c>
      <c r="L257" s="78">
        <f>+'Combined Rate'!N293</f>
        <v>0</v>
      </c>
      <c r="M257" s="78">
        <f>+'Combined Rate'!O293</f>
        <v>0</v>
      </c>
      <c r="N257" s="78">
        <f>+'Combined Rate'!P293</f>
        <v>0</v>
      </c>
      <c r="O257" s="78">
        <f>+'Combined Rate'!Q293</f>
        <v>0</v>
      </c>
      <c r="P257" s="78">
        <f>+'Combined Rate'!R293</f>
        <v>0</v>
      </c>
      <c r="Q257" s="78">
        <f>+'Combined Rate'!S293</f>
        <v>0</v>
      </c>
      <c r="R257" s="78">
        <f>+'Combined Rate'!T293</f>
        <v>0</v>
      </c>
      <c r="S257" s="78">
        <f>+'Combined Rate'!U293</f>
        <v>0</v>
      </c>
      <c r="T257" s="78">
        <f>+'Combined Rate'!V293</f>
        <v>1.0999999999999999E-2</v>
      </c>
      <c r="U257" s="78">
        <f>+'Combined Rate'!W293</f>
        <v>0</v>
      </c>
      <c r="V257" s="146">
        <f>+'Other Taxes'!D293</f>
        <v>4.2500000000000003E-2</v>
      </c>
      <c r="W257" s="147">
        <f>+'Other Taxes'!E293</f>
        <v>3.2000000000000002E-3</v>
      </c>
      <c r="X257" s="148">
        <f>+'Other Taxes'!F293</f>
        <v>0</v>
      </c>
      <c r="Y257" s="148">
        <f>+'Other Taxes'!G293</f>
        <v>0</v>
      </c>
      <c r="Z257" s="78">
        <f>+'Other Taxes'!H293</f>
        <v>0</v>
      </c>
      <c r="AA257" s="149">
        <f>+'Other Taxes'!J293</f>
        <v>2.5000000000000001E-2</v>
      </c>
      <c r="AB257" s="147">
        <f>+'Other Taxes'!K293</f>
        <v>0</v>
      </c>
      <c r="AC257" s="148">
        <f>+'Other Taxes'!L293</f>
        <v>0</v>
      </c>
      <c r="AD257" s="152">
        <f>+'Other Taxes'!N293</f>
        <v>0.01</v>
      </c>
      <c r="AE257" s="153">
        <f>+'Other Taxes'!O293</f>
        <v>0.71</v>
      </c>
      <c r="AF257" s="154">
        <f>+'Other Taxes'!P293</f>
        <v>0.25</v>
      </c>
      <c r="AG257" s="155">
        <f>+'Other Taxes'!Q293</f>
        <v>0.52</v>
      </c>
      <c r="AH257" s="148">
        <f>+'Other Taxes'!S293</f>
        <v>3.5000000000000003E-2</v>
      </c>
      <c r="AI257" s="157">
        <f>+'Other Taxes'!T293</f>
        <v>0</v>
      </c>
      <c r="AJ257" s="296">
        <f t="shared" si="3"/>
        <v>1.6851999999999998</v>
      </c>
    </row>
    <row r="258" spans="1:36" x14ac:dyDescent="0.2">
      <c r="A258" s="73" t="s">
        <v>1121</v>
      </c>
      <c r="B258" s="75" t="s">
        <v>1122</v>
      </c>
      <c r="C258" s="76">
        <f>+'Combined Rate'!E294</f>
        <v>4.8500000000000001E-2</v>
      </c>
      <c r="D258" s="300">
        <v>1.7500000000000002E-2</v>
      </c>
      <c r="E258" s="78">
        <f>+'Combined Rate'!G294</f>
        <v>0.01</v>
      </c>
      <c r="F258" s="78">
        <f>+'Combined Rate'!H294</f>
        <v>2.5000000000000001E-3</v>
      </c>
      <c r="G258" s="78">
        <f>+'Combined Rate'!I294</f>
        <v>0</v>
      </c>
      <c r="H258" s="78">
        <f>+'Combined Rate'!J294</f>
        <v>0</v>
      </c>
      <c r="I258" s="78">
        <f>+'Combined Rate'!K294</f>
        <v>0</v>
      </c>
      <c r="J258" s="78">
        <f>+'Combined Rate'!L294</f>
        <v>0</v>
      </c>
      <c r="K258" s="78">
        <f>+'Combined Rate'!M294</f>
        <v>0</v>
      </c>
      <c r="L258" s="78">
        <f>+'Combined Rate'!N294</f>
        <v>0</v>
      </c>
      <c r="M258" s="78">
        <f>+'Combined Rate'!O294</f>
        <v>0</v>
      </c>
      <c r="N258" s="78">
        <f>+'Combined Rate'!P294</f>
        <v>0</v>
      </c>
      <c r="O258" s="78">
        <f>+'Combined Rate'!Q294</f>
        <v>0</v>
      </c>
      <c r="P258" s="78">
        <f>+'Combined Rate'!R294</f>
        <v>0</v>
      </c>
      <c r="Q258" s="78">
        <f>+'Combined Rate'!S294</f>
        <v>0</v>
      </c>
      <c r="R258" s="78">
        <f>+'Combined Rate'!T294</f>
        <v>0</v>
      </c>
      <c r="S258" s="78">
        <f>+'Combined Rate'!U294</f>
        <v>0</v>
      </c>
      <c r="T258" s="78">
        <f>+'Combined Rate'!V294</f>
        <v>0</v>
      </c>
      <c r="U258" s="78">
        <f>+'Combined Rate'!W294</f>
        <v>0</v>
      </c>
      <c r="V258" s="146">
        <f>+'Other Taxes'!D294</f>
        <v>4.2500000000000003E-2</v>
      </c>
      <c r="W258" s="147">
        <f>+'Other Taxes'!E294</f>
        <v>3.2000000000000002E-3</v>
      </c>
      <c r="X258" s="148">
        <f>+'Other Taxes'!F294</f>
        <v>0</v>
      </c>
      <c r="Y258" s="148">
        <f>+'Other Taxes'!G294</f>
        <v>0</v>
      </c>
      <c r="Z258" s="78">
        <f>+'Other Taxes'!H294</f>
        <v>0</v>
      </c>
      <c r="AA258" s="149">
        <f>+'Other Taxes'!J294</f>
        <v>2.5000000000000001E-2</v>
      </c>
      <c r="AB258" s="147">
        <f>+'Other Taxes'!K294</f>
        <v>0</v>
      </c>
      <c r="AC258" s="148">
        <f>+'Other Taxes'!L294</f>
        <v>0</v>
      </c>
      <c r="AD258" s="152">
        <f>+'Other Taxes'!N294</f>
        <v>0.01</v>
      </c>
      <c r="AE258" s="153">
        <f>+'Other Taxes'!O294</f>
        <v>0.71</v>
      </c>
      <c r="AF258" s="154">
        <f>+'Other Taxes'!P294</f>
        <v>0.25</v>
      </c>
      <c r="AG258" s="155">
        <f>+'Other Taxes'!Q294</f>
        <v>0.52</v>
      </c>
      <c r="AH258" s="148">
        <f>+'Other Taxes'!S294</f>
        <v>0</v>
      </c>
      <c r="AI258" s="157">
        <f>+'Other Taxes'!T294</f>
        <v>0</v>
      </c>
      <c r="AJ258" s="296">
        <f t="shared" si="3"/>
        <v>1.6392</v>
      </c>
    </row>
    <row r="259" spans="1:36" x14ac:dyDescent="0.2">
      <c r="A259" s="73" t="s">
        <v>519</v>
      </c>
      <c r="B259" s="75" t="s">
        <v>520</v>
      </c>
      <c r="C259" s="76">
        <f>+'Combined Rate'!E295</f>
        <v>4.8500000000000001E-2</v>
      </c>
      <c r="D259" s="300">
        <v>1.7500000000000002E-2</v>
      </c>
      <c r="E259" s="78">
        <f>+'Combined Rate'!G295</f>
        <v>0.01</v>
      </c>
      <c r="F259" s="78">
        <f>+'Combined Rate'!H295</f>
        <v>2.5000000000000001E-3</v>
      </c>
      <c r="G259" s="78">
        <f>+'Combined Rate'!I295</f>
        <v>0</v>
      </c>
      <c r="H259" s="78">
        <f>+'Combined Rate'!J295</f>
        <v>0</v>
      </c>
      <c r="I259" s="78">
        <f>+'Combined Rate'!K295</f>
        <v>0</v>
      </c>
      <c r="J259" s="78">
        <f>+'Combined Rate'!L295</f>
        <v>0</v>
      </c>
      <c r="K259" s="78">
        <f>+'Combined Rate'!M295</f>
        <v>3.0000000000000001E-3</v>
      </c>
      <c r="L259" s="78">
        <f>+'Combined Rate'!N295</f>
        <v>0</v>
      </c>
      <c r="M259" s="78">
        <f>+'Combined Rate'!O295</f>
        <v>0</v>
      </c>
      <c r="N259" s="78">
        <f>+'Combined Rate'!P295</f>
        <v>0</v>
      </c>
      <c r="O259" s="78">
        <f>+'Combined Rate'!Q295</f>
        <v>0</v>
      </c>
      <c r="P259" s="78">
        <f>+'Combined Rate'!R295</f>
        <v>0</v>
      </c>
      <c r="Q259" s="78">
        <f>+'Combined Rate'!S295</f>
        <v>0</v>
      </c>
      <c r="R259" s="78">
        <f>+'Combined Rate'!T295</f>
        <v>0</v>
      </c>
      <c r="S259" s="78">
        <f>+'Combined Rate'!U295</f>
        <v>0</v>
      </c>
      <c r="T259" s="78">
        <f>+'Combined Rate'!V295</f>
        <v>1.0999999999999999E-2</v>
      </c>
      <c r="U259" s="78">
        <f>+'Combined Rate'!W295</f>
        <v>0</v>
      </c>
      <c r="V259" s="146">
        <f>+'Other Taxes'!D295</f>
        <v>4.2500000000000003E-2</v>
      </c>
      <c r="W259" s="147">
        <f>+'Other Taxes'!E295</f>
        <v>3.2000000000000002E-3</v>
      </c>
      <c r="X259" s="148">
        <f>+'Other Taxes'!F295</f>
        <v>0.01</v>
      </c>
      <c r="Y259" s="148">
        <f>+'Other Taxes'!G295</f>
        <v>0</v>
      </c>
      <c r="Z259" s="78">
        <f>+'Other Taxes'!H295</f>
        <v>0</v>
      </c>
      <c r="AA259" s="149">
        <f>+'Other Taxes'!J295</f>
        <v>2.5000000000000001E-2</v>
      </c>
      <c r="AB259" s="147">
        <f>+'Other Taxes'!K295</f>
        <v>0</v>
      </c>
      <c r="AC259" s="148">
        <f>+'Other Taxes'!L295</f>
        <v>0</v>
      </c>
      <c r="AD259" s="152">
        <f>+'Other Taxes'!N295</f>
        <v>0.01</v>
      </c>
      <c r="AE259" s="153">
        <f>+'Other Taxes'!O295</f>
        <v>0.71</v>
      </c>
      <c r="AF259" s="154">
        <f>+'Other Taxes'!P295</f>
        <v>0.25</v>
      </c>
      <c r="AG259" s="155">
        <f>+'Other Taxes'!Q295</f>
        <v>0.52</v>
      </c>
      <c r="AH259" s="148">
        <f>+'Other Taxes'!S295</f>
        <v>3.5000000000000003E-2</v>
      </c>
      <c r="AI259" s="157">
        <f>+'Other Taxes'!T295</f>
        <v>0.06</v>
      </c>
      <c r="AJ259" s="296">
        <f t="shared" si="3"/>
        <v>1.7582</v>
      </c>
    </row>
    <row r="260" spans="1:36" x14ac:dyDescent="0.2">
      <c r="A260" s="73" t="s">
        <v>546</v>
      </c>
      <c r="B260" s="75" t="s">
        <v>547</v>
      </c>
      <c r="C260" s="76">
        <f>+'Combined Rate'!E296</f>
        <v>4.8500000000000001E-2</v>
      </c>
      <c r="D260" s="300">
        <v>1.7500000000000002E-2</v>
      </c>
      <c r="E260" s="78">
        <f>+'Combined Rate'!G296</f>
        <v>0.01</v>
      </c>
      <c r="F260" s="78">
        <f>+'Combined Rate'!H296</f>
        <v>2.5000000000000001E-3</v>
      </c>
      <c r="G260" s="78">
        <f>+'Combined Rate'!I296</f>
        <v>3.0000000000000001E-3</v>
      </c>
      <c r="H260" s="78">
        <f>+'Combined Rate'!J296</f>
        <v>0</v>
      </c>
      <c r="I260" s="78">
        <f>+'Combined Rate'!K296</f>
        <v>0</v>
      </c>
      <c r="J260" s="78">
        <f>+'Combined Rate'!L296</f>
        <v>0</v>
      </c>
      <c r="K260" s="78">
        <f>+'Combined Rate'!M296</f>
        <v>0</v>
      </c>
      <c r="L260" s="78">
        <f>+'Combined Rate'!N296</f>
        <v>0</v>
      </c>
      <c r="M260" s="78">
        <f>+'Combined Rate'!O296</f>
        <v>0</v>
      </c>
      <c r="N260" s="78">
        <f>+'Combined Rate'!P296</f>
        <v>0</v>
      </c>
      <c r="O260" s="78">
        <f>+'Combined Rate'!Q296</f>
        <v>0</v>
      </c>
      <c r="P260" s="78">
        <f>+'Combined Rate'!R296</f>
        <v>0</v>
      </c>
      <c r="Q260" s="78">
        <f>+'Combined Rate'!S296</f>
        <v>0</v>
      </c>
      <c r="R260" s="78">
        <f>+'Combined Rate'!T296</f>
        <v>0</v>
      </c>
      <c r="S260" s="78">
        <f>+'Combined Rate'!U296</f>
        <v>0</v>
      </c>
      <c r="T260" s="78">
        <f>+'Combined Rate'!V296</f>
        <v>1.6E-2</v>
      </c>
      <c r="U260" s="78">
        <f>+'Combined Rate'!W296</f>
        <v>0</v>
      </c>
      <c r="V260" s="146">
        <f>+'Other Taxes'!D296</f>
        <v>4.2500000000000003E-2</v>
      </c>
      <c r="W260" s="147">
        <f>+'Other Taxes'!E296</f>
        <v>3.2000000000000002E-3</v>
      </c>
      <c r="X260" s="148">
        <f>+'Other Taxes'!F296</f>
        <v>0.01</v>
      </c>
      <c r="Y260" s="148">
        <f>+'Other Taxes'!G296</f>
        <v>0</v>
      </c>
      <c r="Z260" s="78">
        <f>+'Other Taxes'!H296</f>
        <v>0</v>
      </c>
      <c r="AA260" s="149">
        <f>+'Other Taxes'!J296</f>
        <v>2.5000000000000001E-2</v>
      </c>
      <c r="AB260" s="147">
        <f>+'Other Taxes'!K296</f>
        <v>0</v>
      </c>
      <c r="AC260" s="148">
        <f>+'Other Taxes'!L296</f>
        <v>0</v>
      </c>
      <c r="AD260" s="152">
        <f>+'Other Taxes'!N296</f>
        <v>0.01</v>
      </c>
      <c r="AE260" s="153">
        <f>+'Other Taxes'!O296</f>
        <v>0.71</v>
      </c>
      <c r="AF260" s="154">
        <f>+'Other Taxes'!P296</f>
        <v>0.25</v>
      </c>
      <c r="AG260" s="155">
        <f>+'Other Taxes'!Q296</f>
        <v>0.52</v>
      </c>
      <c r="AH260" s="148">
        <f>+'Other Taxes'!S296</f>
        <v>3.5000000000000003E-2</v>
      </c>
      <c r="AI260" s="157">
        <f>+'Other Taxes'!T296</f>
        <v>0.06</v>
      </c>
      <c r="AJ260" s="296">
        <f t="shared" ref="AJ260:AJ304" si="5">SUM(C260:AI260)</f>
        <v>1.7632000000000001</v>
      </c>
    </row>
    <row r="261" spans="1:36" x14ac:dyDescent="0.2">
      <c r="A261" s="85" t="s">
        <v>521</v>
      </c>
      <c r="B261" s="75" t="s">
        <v>522</v>
      </c>
      <c r="C261" s="76">
        <f>+'Combined Rate'!E297</f>
        <v>4.8500000000000001E-2</v>
      </c>
      <c r="D261" s="300">
        <v>1.7500000000000002E-2</v>
      </c>
      <c r="E261" s="78">
        <f>+'Combined Rate'!G297</f>
        <v>0.01</v>
      </c>
      <c r="F261" s="78">
        <f>+'Combined Rate'!H297</f>
        <v>2.5000000000000001E-3</v>
      </c>
      <c r="G261" s="78">
        <f>+'Combined Rate'!I297</f>
        <v>0</v>
      </c>
      <c r="H261" s="78">
        <f>+'Combined Rate'!J297</f>
        <v>0</v>
      </c>
      <c r="I261" s="78">
        <f>+'Combined Rate'!K297</f>
        <v>0</v>
      </c>
      <c r="J261" s="78">
        <f>+'Combined Rate'!L297</f>
        <v>0</v>
      </c>
      <c r="K261" s="78">
        <f>+'Combined Rate'!M297</f>
        <v>0</v>
      </c>
      <c r="L261" s="78">
        <f>+'Combined Rate'!N297</f>
        <v>0</v>
      </c>
      <c r="M261" s="78">
        <f>+'Combined Rate'!O297</f>
        <v>0</v>
      </c>
      <c r="N261" s="78">
        <f>+'Combined Rate'!P297</f>
        <v>0</v>
      </c>
      <c r="O261" s="78">
        <f>+'Combined Rate'!Q297</f>
        <v>0</v>
      </c>
      <c r="P261" s="78">
        <f>+'Combined Rate'!R297</f>
        <v>0</v>
      </c>
      <c r="Q261" s="78">
        <f>+'Combined Rate'!S297</f>
        <v>0</v>
      </c>
      <c r="R261" s="78">
        <f>+'Combined Rate'!T297</f>
        <v>0</v>
      </c>
      <c r="S261" s="78">
        <f>+'Combined Rate'!U297</f>
        <v>0</v>
      </c>
      <c r="T261" s="78">
        <f>+'Combined Rate'!V297</f>
        <v>0</v>
      </c>
      <c r="U261" s="78">
        <f>+'Combined Rate'!W297</f>
        <v>0</v>
      </c>
      <c r="V261" s="146">
        <f>+'Other Taxes'!D297</f>
        <v>4.2500000000000003E-2</v>
      </c>
      <c r="W261" s="147">
        <f>+'Other Taxes'!E297</f>
        <v>3.2000000000000002E-3</v>
      </c>
      <c r="X261" s="148">
        <f>+'Other Taxes'!F297</f>
        <v>0</v>
      </c>
      <c r="Y261" s="148">
        <f>+'Other Taxes'!G297</f>
        <v>0</v>
      </c>
      <c r="Z261" s="78">
        <f>+'Other Taxes'!H297</f>
        <v>0</v>
      </c>
      <c r="AA261" s="149">
        <f>+'Other Taxes'!J297</f>
        <v>2.5000000000000001E-2</v>
      </c>
      <c r="AB261" s="147">
        <f>+'Other Taxes'!K297</f>
        <v>0</v>
      </c>
      <c r="AC261" s="148">
        <f>+'Other Taxes'!L297</f>
        <v>0</v>
      </c>
      <c r="AD261" s="152">
        <f>+'Other Taxes'!N297</f>
        <v>0.01</v>
      </c>
      <c r="AE261" s="153">
        <f>+'Other Taxes'!O297</f>
        <v>0.71</v>
      </c>
      <c r="AF261" s="154">
        <f>+'Other Taxes'!P297</f>
        <v>0.25</v>
      </c>
      <c r="AG261" s="155">
        <f>+'Other Taxes'!Q297</f>
        <v>0.52</v>
      </c>
      <c r="AH261" s="148">
        <f>+'Other Taxes'!S297</f>
        <v>0</v>
      </c>
      <c r="AI261" s="157">
        <f>+'Other Taxes'!T297</f>
        <v>0</v>
      </c>
      <c r="AJ261" s="296">
        <f t="shared" si="5"/>
        <v>1.6392</v>
      </c>
    </row>
    <row r="262" spans="1:36" x14ac:dyDescent="0.2">
      <c r="A262" s="73" t="s">
        <v>647</v>
      </c>
      <c r="B262" s="75" t="s">
        <v>648</v>
      </c>
      <c r="C262" s="76">
        <f>+'Combined Rate'!E298</f>
        <v>4.8500000000000001E-2</v>
      </c>
      <c r="D262" s="300">
        <v>1.7500000000000002E-2</v>
      </c>
      <c r="E262" s="78">
        <f>+'Combined Rate'!G298</f>
        <v>0.01</v>
      </c>
      <c r="F262" s="78">
        <f>+'Combined Rate'!H298</f>
        <v>2.5000000000000001E-3</v>
      </c>
      <c r="G262" s="78">
        <f>+'Combined Rate'!I298</f>
        <v>0</v>
      </c>
      <c r="H262" s="78">
        <f>+'Combined Rate'!J298</f>
        <v>0</v>
      </c>
      <c r="I262" s="78">
        <f>+'Combined Rate'!K298</f>
        <v>0</v>
      </c>
      <c r="J262" s="78">
        <f>+'Combined Rate'!L298</f>
        <v>0</v>
      </c>
      <c r="K262" s="78">
        <f>+'Combined Rate'!M298</f>
        <v>0</v>
      </c>
      <c r="L262" s="78">
        <f>+'Combined Rate'!N298</f>
        <v>0</v>
      </c>
      <c r="M262" s="78">
        <f>+'Combined Rate'!O298</f>
        <v>0</v>
      </c>
      <c r="N262" s="78">
        <f>+'Combined Rate'!P298</f>
        <v>0</v>
      </c>
      <c r="O262" s="78">
        <f>+'Combined Rate'!Q298</f>
        <v>0</v>
      </c>
      <c r="P262" s="78">
        <f>+'Combined Rate'!R298</f>
        <v>0</v>
      </c>
      <c r="Q262" s="78">
        <f>+'Combined Rate'!S298</f>
        <v>0</v>
      </c>
      <c r="R262" s="78">
        <f>+'Combined Rate'!T298</f>
        <v>0</v>
      </c>
      <c r="S262" s="78">
        <f>+'Combined Rate'!U298</f>
        <v>0</v>
      </c>
      <c r="T262" s="78">
        <f>+'Combined Rate'!V298</f>
        <v>0</v>
      </c>
      <c r="U262" s="78">
        <f>+'Combined Rate'!W298</f>
        <v>0</v>
      </c>
      <c r="V262" s="146">
        <f>+'Other Taxes'!D298</f>
        <v>4.2500000000000003E-2</v>
      </c>
      <c r="W262" s="147">
        <f>+'Other Taxes'!E298</f>
        <v>3.2000000000000002E-3</v>
      </c>
      <c r="X262" s="148">
        <f>+'Other Taxes'!F298</f>
        <v>0</v>
      </c>
      <c r="Y262" s="148">
        <f>+'Other Taxes'!G298</f>
        <v>0</v>
      </c>
      <c r="Z262" s="78">
        <f>+'Other Taxes'!H298</f>
        <v>0</v>
      </c>
      <c r="AA262" s="149">
        <f>+'Other Taxes'!J298</f>
        <v>2.5000000000000001E-2</v>
      </c>
      <c r="AB262" s="147">
        <f>+'Other Taxes'!K298</f>
        <v>0</v>
      </c>
      <c r="AC262" s="148">
        <f>+'Other Taxes'!L298</f>
        <v>0</v>
      </c>
      <c r="AD262" s="152">
        <f>+'Other Taxes'!N298</f>
        <v>0.01</v>
      </c>
      <c r="AE262" s="153">
        <f>+'Other Taxes'!O298</f>
        <v>0.71</v>
      </c>
      <c r="AF262" s="154">
        <f>+'Other Taxes'!P298</f>
        <v>0.25</v>
      </c>
      <c r="AG262" s="155">
        <f>+'Other Taxes'!Q298</f>
        <v>0.52</v>
      </c>
      <c r="AH262" s="148">
        <f>+'Other Taxes'!S298</f>
        <v>3.5000000000000003E-2</v>
      </c>
      <c r="AI262" s="157">
        <f>+'Other Taxes'!T298</f>
        <v>0.06</v>
      </c>
      <c r="AJ262" s="296">
        <f t="shared" si="5"/>
        <v>1.7342</v>
      </c>
    </row>
    <row r="263" spans="1:36" x14ac:dyDescent="0.2">
      <c r="A263" s="73" t="s">
        <v>1225</v>
      </c>
      <c r="B263" s="75" t="s">
        <v>1223</v>
      </c>
      <c r="C263" s="76">
        <f>+'Combined Rate'!E299</f>
        <v>4.8500000000000001E-2</v>
      </c>
      <c r="D263" s="300">
        <v>1.7500000000000002E-2</v>
      </c>
      <c r="E263" s="78">
        <f>+'Combined Rate'!G299</f>
        <v>0.01</v>
      </c>
      <c r="F263" s="78">
        <f>+'Combined Rate'!H299</f>
        <v>2.5000000000000001E-3</v>
      </c>
      <c r="G263" s="78">
        <f>+'Combined Rate'!I299</f>
        <v>0</v>
      </c>
      <c r="H263" s="78">
        <f>+'Combined Rate'!J299</f>
        <v>0</v>
      </c>
      <c r="I263" s="78">
        <f>+'Combined Rate'!K299</f>
        <v>0</v>
      </c>
      <c r="J263" s="78">
        <f>+'Combined Rate'!L299</f>
        <v>0</v>
      </c>
      <c r="K263" s="78">
        <f>+'Combined Rate'!M299</f>
        <v>0</v>
      </c>
      <c r="L263" s="78">
        <f>+'Combined Rate'!N299</f>
        <v>0</v>
      </c>
      <c r="M263" s="78">
        <f>+'Combined Rate'!O299</f>
        <v>0</v>
      </c>
      <c r="N263" s="78">
        <f>+'Combined Rate'!P299</f>
        <v>0</v>
      </c>
      <c r="O263" s="78">
        <f>+'Combined Rate'!Q299</f>
        <v>0</v>
      </c>
      <c r="P263" s="78">
        <f>+'Combined Rate'!R299</f>
        <v>0</v>
      </c>
      <c r="Q263" s="78">
        <f>+'Combined Rate'!S299</f>
        <v>0</v>
      </c>
      <c r="R263" s="78">
        <f>+'Combined Rate'!T299</f>
        <v>0</v>
      </c>
      <c r="S263" s="78">
        <f>+'Combined Rate'!U299</f>
        <v>0</v>
      </c>
      <c r="T263" s="78">
        <f>+'Combined Rate'!V299</f>
        <v>0</v>
      </c>
      <c r="U263" s="78">
        <f>+'Combined Rate'!W299</f>
        <v>0</v>
      </c>
      <c r="V263" s="146">
        <f>+'Other Taxes'!D299</f>
        <v>4.2500000000000003E-2</v>
      </c>
      <c r="W263" s="147">
        <f>+'Other Taxes'!E299</f>
        <v>3.2000000000000002E-3</v>
      </c>
      <c r="X263" s="148">
        <f>+'Other Taxes'!F299</f>
        <v>0</v>
      </c>
      <c r="Y263" s="148">
        <f>+'Other Taxes'!G299</f>
        <v>0</v>
      </c>
      <c r="Z263" s="78">
        <f>+'Other Taxes'!H299</f>
        <v>0</v>
      </c>
      <c r="AA263" s="149">
        <f>+'Other Taxes'!J299</f>
        <v>2.5000000000000001E-2</v>
      </c>
      <c r="AB263" s="147">
        <f>+'Other Taxes'!K299</f>
        <v>0</v>
      </c>
      <c r="AC263" s="148">
        <f>+'Other Taxes'!L299</f>
        <v>0</v>
      </c>
      <c r="AD263" s="152">
        <f>+'Other Taxes'!N299</f>
        <v>0.01</v>
      </c>
      <c r="AE263" s="153">
        <f>+'Other Taxes'!O299</f>
        <v>0.71</v>
      </c>
      <c r="AF263" s="154">
        <f>+'Other Taxes'!P299</f>
        <v>0.25</v>
      </c>
      <c r="AG263" s="155">
        <f>+'Other Taxes'!Q299</f>
        <v>0.52</v>
      </c>
      <c r="AH263" s="148">
        <f>+'Other Taxes'!S299</f>
        <v>0</v>
      </c>
      <c r="AI263" s="157">
        <f>+'Other Taxes'!T299</f>
        <v>0</v>
      </c>
      <c r="AJ263" s="296">
        <f t="shared" ref="AJ263:AJ264" si="6">SUM(C263:AI263)</f>
        <v>1.6392</v>
      </c>
    </row>
    <row r="264" spans="1:36" x14ac:dyDescent="0.2">
      <c r="A264" s="73" t="s">
        <v>1226</v>
      </c>
      <c r="B264" s="75" t="s">
        <v>1224</v>
      </c>
      <c r="C264" s="76">
        <f>+'Combined Rate'!E300</f>
        <v>4.8500000000000001E-2</v>
      </c>
      <c r="D264" s="300">
        <v>1.7500000000000002E-2</v>
      </c>
      <c r="E264" s="78">
        <f>+'Combined Rate'!G300</f>
        <v>0.01</v>
      </c>
      <c r="F264" s="78">
        <f>+'Combined Rate'!H300</f>
        <v>2.5000000000000001E-3</v>
      </c>
      <c r="G264" s="78">
        <f>+'Combined Rate'!I300</f>
        <v>0</v>
      </c>
      <c r="H264" s="78">
        <f>+'Combined Rate'!J300</f>
        <v>0</v>
      </c>
      <c r="I264" s="78">
        <f>+'Combined Rate'!K300</f>
        <v>0</v>
      </c>
      <c r="J264" s="78">
        <f>+'Combined Rate'!L300</f>
        <v>0</v>
      </c>
      <c r="K264" s="78">
        <f>+'Combined Rate'!M300</f>
        <v>0</v>
      </c>
      <c r="L264" s="78">
        <f>+'Combined Rate'!N300</f>
        <v>0</v>
      </c>
      <c r="M264" s="78">
        <f>+'Combined Rate'!O300</f>
        <v>0</v>
      </c>
      <c r="N264" s="78">
        <f>+'Combined Rate'!P300</f>
        <v>0</v>
      </c>
      <c r="O264" s="78">
        <f>+'Combined Rate'!Q300</f>
        <v>0</v>
      </c>
      <c r="P264" s="78">
        <f>+'Combined Rate'!R300</f>
        <v>0</v>
      </c>
      <c r="Q264" s="78">
        <f>+'Combined Rate'!S300</f>
        <v>0</v>
      </c>
      <c r="R264" s="78">
        <f>+'Combined Rate'!T300</f>
        <v>0</v>
      </c>
      <c r="S264" s="78">
        <f>+'Combined Rate'!U300</f>
        <v>0</v>
      </c>
      <c r="T264" s="78">
        <f>+'Combined Rate'!V300</f>
        <v>0</v>
      </c>
      <c r="U264" s="78">
        <f>+'Combined Rate'!W300</f>
        <v>0</v>
      </c>
      <c r="V264" s="146">
        <f>+'Other Taxes'!D300</f>
        <v>4.2500000000000003E-2</v>
      </c>
      <c r="W264" s="147">
        <f>+'Other Taxes'!E300</f>
        <v>3.2000000000000002E-3</v>
      </c>
      <c r="X264" s="148">
        <f>+'Other Taxes'!F300</f>
        <v>0</v>
      </c>
      <c r="Y264" s="148">
        <f>+'Other Taxes'!G300</f>
        <v>0</v>
      </c>
      <c r="Z264" s="78">
        <f>+'Other Taxes'!H300</f>
        <v>0</v>
      </c>
      <c r="AA264" s="149">
        <f>+'Other Taxes'!J300</f>
        <v>2.5000000000000001E-2</v>
      </c>
      <c r="AB264" s="147">
        <f>+'Other Taxes'!K300</f>
        <v>0</v>
      </c>
      <c r="AC264" s="148">
        <f>+'Other Taxes'!L300</f>
        <v>0</v>
      </c>
      <c r="AD264" s="152">
        <f>+'Other Taxes'!N300</f>
        <v>0.01</v>
      </c>
      <c r="AE264" s="153">
        <f>+'Other Taxes'!O300</f>
        <v>0.71</v>
      </c>
      <c r="AF264" s="154">
        <f>+'Other Taxes'!P300</f>
        <v>0.25</v>
      </c>
      <c r="AG264" s="155">
        <f>+'Other Taxes'!Q300</f>
        <v>0.52</v>
      </c>
      <c r="AH264" s="148">
        <f>+'Other Taxes'!S300</f>
        <v>0</v>
      </c>
      <c r="AI264" s="157">
        <f>+'Other Taxes'!T300</f>
        <v>0</v>
      </c>
      <c r="AJ264" s="296">
        <f t="shared" si="6"/>
        <v>1.6392</v>
      </c>
    </row>
    <row r="265" spans="1:36" x14ac:dyDescent="0.2">
      <c r="A265" s="73" t="s">
        <v>523</v>
      </c>
      <c r="B265" s="75" t="s">
        <v>524</v>
      </c>
      <c r="C265" s="76">
        <f>+'Combined Rate'!E302</f>
        <v>4.8500000000000001E-2</v>
      </c>
      <c r="D265" s="300">
        <v>1.7500000000000002E-2</v>
      </c>
      <c r="E265" s="78">
        <f>+'Combined Rate'!G302</f>
        <v>0.01</v>
      </c>
      <c r="F265" s="78">
        <f>+'Combined Rate'!H302</f>
        <v>2.5000000000000001E-3</v>
      </c>
      <c r="G265" s="78">
        <f>+'Combined Rate'!I302</f>
        <v>0</v>
      </c>
      <c r="H265" s="78">
        <f>+'Combined Rate'!J302</f>
        <v>0</v>
      </c>
      <c r="I265" s="78">
        <f>+'Combined Rate'!K302</f>
        <v>0</v>
      </c>
      <c r="J265" s="78">
        <f>+'Combined Rate'!L302</f>
        <v>0</v>
      </c>
      <c r="K265" s="78">
        <f>+'Combined Rate'!M302</f>
        <v>0</v>
      </c>
      <c r="L265" s="78">
        <f>+'Combined Rate'!N302</f>
        <v>0</v>
      </c>
      <c r="M265" s="78">
        <f>+'Combined Rate'!O302</f>
        <v>2.5000000000000001E-3</v>
      </c>
      <c r="N265" s="78">
        <f>+'Combined Rate'!P302</f>
        <v>0</v>
      </c>
      <c r="O265" s="78">
        <f>+'Combined Rate'!Q302</f>
        <v>0</v>
      </c>
      <c r="P265" s="78">
        <f>+'Combined Rate'!R302</f>
        <v>0</v>
      </c>
      <c r="Q265" s="78">
        <f>+'Combined Rate'!S302</f>
        <v>1E-3</v>
      </c>
      <c r="R265" s="78">
        <f>+'Combined Rate'!T302</f>
        <v>0</v>
      </c>
      <c r="S265" s="78">
        <f>+'Combined Rate'!U302</f>
        <v>0</v>
      </c>
      <c r="T265" s="78">
        <f>+'Combined Rate'!V302</f>
        <v>0</v>
      </c>
      <c r="U265" s="78">
        <f>+'Combined Rate'!W302</f>
        <v>0</v>
      </c>
      <c r="V265" s="160">
        <f>+'Other Taxes'!D302</f>
        <v>4.2500000000000003E-2</v>
      </c>
      <c r="W265" s="161">
        <f>+'Other Taxes'!E302</f>
        <v>3.2000000000000002E-3</v>
      </c>
      <c r="X265" s="148">
        <f>+'Other Taxes'!F302</f>
        <v>0</v>
      </c>
      <c r="Y265" s="148">
        <f>+'Other Taxes'!G302</f>
        <v>0</v>
      </c>
      <c r="Z265" s="78">
        <f>+'Other Taxes'!H302</f>
        <v>0</v>
      </c>
      <c r="AA265" s="162">
        <f>+'Other Taxes'!J302</f>
        <v>2.5000000000000001E-2</v>
      </c>
      <c r="AB265" s="147">
        <f>+'Other Taxes'!K302</f>
        <v>0.03</v>
      </c>
      <c r="AC265" s="148">
        <f>+'Other Taxes'!L302</f>
        <v>0.04</v>
      </c>
      <c r="AD265" s="152">
        <f>+'Other Taxes'!N302</f>
        <v>0.01</v>
      </c>
      <c r="AE265" s="153">
        <f>+'Other Taxes'!O302</f>
        <v>0.71</v>
      </c>
      <c r="AF265" s="154">
        <f>+'Other Taxes'!P302</f>
        <v>0.25</v>
      </c>
      <c r="AG265" s="155">
        <f>+'Other Taxes'!Q302</f>
        <v>0.52</v>
      </c>
      <c r="AH265" s="148">
        <f>+'Other Taxes'!S302</f>
        <v>0</v>
      </c>
      <c r="AI265" s="157">
        <f>+'Other Taxes'!T302</f>
        <v>0</v>
      </c>
      <c r="AJ265" s="296">
        <f t="shared" si="5"/>
        <v>1.7126999999999999</v>
      </c>
    </row>
    <row r="266" spans="1:36" x14ac:dyDescent="0.2">
      <c r="A266" s="73" t="s">
        <v>270</v>
      </c>
      <c r="B266" s="84" t="s">
        <v>271</v>
      </c>
      <c r="C266" s="76">
        <f>+'Combined Rate'!E303</f>
        <v>4.8500000000000001E-2</v>
      </c>
      <c r="D266" s="300">
        <v>1.7500000000000002E-2</v>
      </c>
      <c r="E266" s="78">
        <f>+'Combined Rate'!G303</f>
        <v>0.01</v>
      </c>
      <c r="F266" s="78">
        <f>+'Combined Rate'!H303</f>
        <v>2.5000000000000001E-3</v>
      </c>
      <c r="G266" s="78">
        <f>+'Combined Rate'!I303</f>
        <v>0</v>
      </c>
      <c r="H266" s="78">
        <f>+'Combined Rate'!J303</f>
        <v>0</v>
      </c>
      <c r="I266" s="78">
        <f>+'Combined Rate'!K303</f>
        <v>0</v>
      </c>
      <c r="J266" s="78">
        <f>+'Combined Rate'!L303</f>
        <v>0</v>
      </c>
      <c r="K266" s="78">
        <f>+'Combined Rate'!M303</f>
        <v>0</v>
      </c>
      <c r="L266" s="78">
        <f>+'Combined Rate'!N303</f>
        <v>0</v>
      </c>
      <c r="M266" s="78">
        <f>+'Combined Rate'!O303</f>
        <v>2.5000000000000001E-3</v>
      </c>
      <c r="N266" s="78">
        <f>+'Combined Rate'!P303</f>
        <v>0</v>
      </c>
      <c r="O266" s="78">
        <f>+'Combined Rate'!Q303</f>
        <v>0</v>
      </c>
      <c r="P266" s="78">
        <f>+'Combined Rate'!R303</f>
        <v>0</v>
      </c>
      <c r="Q266" s="78">
        <f>+'Combined Rate'!S303</f>
        <v>1E-3</v>
      </c>
      <c r="R266" s="78">
        <f>+'Combined Rate'!T303</f>
        <v>0</v>
      </c>
      <c r="S266" s="78">
        <f>+'Combined Rate'!U303</f>
        <v>0</v>
      </c>
      <c r="T266" s="78">
        <f>+'Combined Rate'!V303</f>
        <v>0</v>
      </c>
      <c r="U266" s="78">
        <f>+'Combined Rate'!W303</f>
        <v>0</v>
      </c>
      <c r="V266" s="160">
        <f>+'Other Taxes'!D303</f>
        <v>4.2500000000000003E-2</v>
      </c>
      <c r="W266" s="161">
        <f>+'Other Taxes'!E303</f>
        <v>3.2000000000000002E-3</v>
      </c>
      <c r="X266" s="148">
        <f>+'Other Taxes'!F303</f>
        <v>0.01</v>
      </c>
      <c r="Y266" s="148">
        <f>+'Other Taxes'!G303</f>
        <v>0</v>
      </c>
      <c r="Z266" s="78">
        <f>+'Other Taxes'!H303</f>
        <v>0</v>
      </c>
      <c r="AA266" s="162">
        <f>+'Other Taxes'!J303</f>
        <v>2.5000000000000001E-2</v>
      </c>
      <c r="AB266" s="147">
        <f>+'Other Taxes'!K303</f>
        <v>0.03</v>
      </c>
      <c r="AC266" s="148">
        <f>+'Other Taxes'!L303</f>
        <v>0.04</v>
      </c>
      <c r="AD266" s="152">
        <f>+'Other Taxes'!N303</f>
        <v>0.01</v>
      </c>
      <c r="AE266" s="153">
        <f>+'Other Taxes'!O303</f>
        <v>0.71</v>
      </c>
      <c r="AF266" s="154">
        <f>+'Other Taxes'!P303</f>
        <v>0.25</v>
      </c>
      <c r="AG266" s="155">
        <f>+'Other Taxes'!Q303</f>
        <v>0.52</v>
      </c>
      <c r="AH266" s="148">
        <f>+'Other Taxes'!S303</f>
        <v>3.5000000000000003E-2</v>
      </c>
      <c r="AI266" s="157">
        <f>+'Other Taxes'!T303</f>
        <v>0.06</v>
      </c>
      <c r="AJ266" s="296">
        <f t="shared" si="5"/>
        <v>1.8177000000000001</v>
      </c>
    </row>
    <row r="267" spans="1:36" x14ac:dyDescent="0.2">
      <c r="A267" s="73" t="s">
        <v>525</v>
      </c>
      <c r="B267" s="75" t="s">
        <v>526</v>
      </c>
      <c r="C267" s="76">
        <f>+'Combined Rate'!E304</f>
        <v>4.8500000000000001E-2</v>
      </c>
      <c r="D267" s="300">
        <v>1.7500000000000002E-2</v>
      </c>
      <c r="E267" s="78">
        <f>+'Combined Rate'!G304</f>
        <v>0.01</v>
      </c>
      <c r="F267" s="78">
        <f>+'Combined Rate'!H304</f>
        <v>2.5000000000000001E-3</v>
      </c>
      <c r="G267" s="78">
        <f>+'Combined Rate'!I304</f>
        <v>0</v>
      </c>
      <c r="H267" s="78">
        <f>+'Combined Rate'!J304</f>
        <v>0</v>
      </c>
      <c r="I267" s="78">
        <f>+'Combined Rate'!K304</f>
        <v>0</v>
      </c>
      <c r="J267" s="78">
        <f>+'Combined Rate'!L304</f>
        <v>0</v>
      </c>
      <c r="K267" s="78">
        <f>+'Combined Rate'!M304</f>
        <v>0</v>
      </c>
      <c r="L267" s="78">
        <f>+'Combined Rate'!N304</f>
        <v>0</v>
      </c>
      <c r="M267" s="78">
        <f>+'Combined Rate'!O304</f>
        <v>2.5000000000000001E-3</v>
      </c>
      <c r="N267" s="78">
        <f>+'Combined Rate'!P304</f>
        <v>0</v>
      </c>
      <c r="O267" s="78">
        <f>+'Combined Rate'!Q304</f>
        <v>0</v>
      </c>
      <c r="P267" s="78">
        <f>+'Combined Rate'!R304</f>
        <v>0</v>
      </c>
      <c r="Q267" s="78">
        <f>+'Combined Rate'!S304</f>
        <v>1E-3</v>
      </c>
      <c r="R267" s="78">
        <f>+'Combined Rate'!T304</f>
        <v>0</v>
      </c>
      <c r="S267" s="78">
        <f>+'Combined Rate'!U304</f>
        <v>0</v>
      </c>
      <c r="T267" s="78">
        <f>+'Combined Rate'!V304</f>
        <v>0</v>
      </c>
      <c r="U267" s="78">
        <f>+'Combined Rate'!W304</f>
        <v>0</v>
      </c>
      <c r="V267" s="160">
        <f>+'Other Taxes'!D304</f>
        <v>4.2500000000000003E-2</v>
      </c>
      <c r="W267" s="161">
        <f>+'Other Taxes'!E304</f>
        <v>3.2000000000000002E-3</v>
      </c>
      <c r="X267" s="148">
        <f>+'Other Taxes'!F304</f>
        <v>0</v>
      </c>
      <c r="Y267" s="148">
        <f>+'Other Taxes'!G304</f>
        <v>0</v>
      </c>
      <c r="Z267" s="78">
        <f>+'Other Taxes'!H304</f>
        <v>0</v>
      </c>
      <c r="AA267" s="162">
        <f>+'Other Taxes'!J304</f>
        <v>2.5000000000000001E-2</v>
      </c>
      <c r="AB267" s="147">
        <f>+'Other Taxes'!K304</f>
        <v>0.03</v>
      </c>
      <c r="AC267" s="148">
        <f>+'Other Taxes'!L304</f>
        <v>0.04</v>
      </c>
      <c r="AD267" s="152">
        <f>+'Other Taxes'!N304</f>
        <v>0.01</v>
      </c>
      <c r="AE267" s="153">
        <f>+'Other Taxes'!O304</f>
        <v>0.71</v>
      </c>
      <c r="AF267" s="154">
        <f>+'Other Taxes'!P304</f>
        <v>0.25</v>
      </c>
      <c r="AG267" s="155">
        <f>+'Other Taxes'!Q304</f>
        <v>0.52</v>
      </c>
      <c r="AH267" s="148">
        <f>+'Other Taxes'!S304</f>
        <v>3.5000000000000003E-2</v>
      </c>
      <c r="AI267" s="157">
        <f>+'Other Taxes'!T304</f>
        <v>0.06</v>
      </c>
      <c r="AJ267" s="296">
        <f t="shared" si="5"/>
        <v>1.8076999999999999</v>
      </c>
    </row>
    <row r="268" spans="1:36" x14ac:dyDescent="0.2">
      <c r="A268" s="73" t="s">
        <v>527</v>
      </c>
      <c r="B268" s="75" t="s">
        <v>528</v>
      </c>
      <c r="C268" s="76">
        <f>+'Combined Rate'!E305</f>
        <v>4.8500000000000001E-2</v>
      </c>
      <c r="D268" s="300">
        <v>1.7500000000000002E-2</v>
      </c>
      <c r="E268" s="78">
        <f>+'Combined Rate'!G305</f>
        <v>0.01</v>
      </c>
      <c r="F268" s="78">
        <f>+'Combined Rate'!H305</f>
        <v>2.5000000000000001E-3</v>
      </c>
      <c r="G268" s="78">
        <f>+'Combined Rate'!I305</f>
        <v>0</v>
      </c>
      <c r="H268" s="78">
        <f>+'Combined Rate'!J305</f>
        <v>0</v>
      </c>
      <c r="I268" s="78">
        <f>+'Combined Rate'!K305</f>
        <v>0</v>
      </c>
      <c r="J268" s="78">
        <f>+'Combined Rate'!L305</f>
        <v>0</v>
      </c>
      <c r="K268" s="78">
        <f>+'Combined Rate'!M305</f>
        <v>3.0000000000000001E-3</v>
      </c>
      <c r="L268" s="78">
        <f>+'Combined Rate'!N305</f>
        <v>0</v>
      </c>
      <c r="M268" s="78">
        <f>+'Combined Rate'!O305</f>
        <v>2.5000000000000001E-3</v>
      </c>
      <c r="N268" s="78">
        <f>+'Combined Rate'!P305</f>
        <v>0</v>
      </c>
      <c r="O268" s="78">
        <f>+'Combined Rate'!Q305</f>
        <v>0</v>
      </c>
      <c r="P268" s="78">
        <f>+'Combined Rate'!R305</f>
        <v>0</v>
      </c>
      <c r="Q268" s="78">
        <f>+'Combined Rate'!S305</f>
        <v>1E-3</v>
      </c>
      <c r="R268" s="78">
        <f>+'Combined Rate'!T305</f>
        <v>0</v>
      </c>
      <c r="S268" s="78">
        <f>+'Combined Rate'!U305</f>
        <v>0</v>
      </c>
      <c r="T268" s="78">
        <f>+'Combined Rate'!V305</f>
        <v>0</v>
      </c>
      <c r="U268" s="78">
        <f>+'Combined Rate'!W305</f>
        <v>0</v>
      </c>
      <c r="V268" s="160">
        <f>+'Other Taxes'!D305</f>
        <v>4.2500000000000003E-2</v>
      </c>
      <c r="W268" s="161">
        <f>+'Other Taxes'!E305</f>
        <v>3.2000000000000002E-3</v>
      </c>
      <c r="X268" s="148">
        <f>+'Other Taxes'!F305</f>
        <v>0.01</v>
      </c>
      <c r="Y268" s="148">
        <f>+'Other Taxes'!G305</f>
        <v>0</v>
      </c>
      <c r="Z268" s="78">
        <f>+'Other Taxes'!H305</f>
        <v>0</v>
      </c>
      <c r="AA268" s="162">
        <f>+'Other Taxes'!J305</f>
        <v>2.5000000000000001E-2</v>
      </c>
      <c r="AB268" s="147">
        <f>+'Other Taxes'!K305</f>
        <v>0.03</v>
      </c>
      <c r="AC268" s="148">
        <f>+'Other Taxes'!L305</f>
        <v>0.04</v>
      </c>
      <c r="AD268" s="152">
        <f>+'Other Taxes'!N305</f>
        <v>0.01</v>
      </c>
      <c r="AE268" s="153">
        <f>+'Other Taxes'!O305</f>
        <v>0.71</v>
      </c>
      <c r="AF268" s="154">
        <f>+'Other Taxes'!P305</f>
        <v>0.25</v>
      </c>
      <c r="AG268" s="155">
        <f>+'Other Taxes'!Q305</f>
        <v>0.52</v>
      </c>
      <c r="AH268" s="148">
        <f>+'Other Taxes'!S305</f>
        <v>3.5000000000000003E-2</v>
      </c>
      <c r="AI268" s="157">
        <f>+'Other Taxes'!T305</f>
        <v>0.06</v>
      </c>
      <c r="AJ268" s="296">
        <f t="shared" si="5"/>
        <v>1.8207</v>
      </c>
    </row>
    <row r="269" spans="1:36" x14ac:dyDescent="0.2">
      <c r="A269" s="73" t="s">
        <v>529</v>
      </c>
      <c r="B269" s="75" t="s">
        <v>530</v>
      </c>
      <c r="C269" s="76">
        <f>+'Combined Rate'!E306</f>
        <v>4.8500000000000001E-2</v>
      </c>
      <c r="D269" s="300">
        <v>1.7500000000000002E-2</v>
      </c>
      <c r="E269" s="78">
        <f>+'Combined Rate'!G306</f>
        <v>0.01</v>
      </c>
      <c r="F269" s="78">
        <f>+'Combined Rate'!H306</f>
        <v>2.5000000000000001E-3</v>
      </c>
      <c r="G269" s="78">
        <f>+'Combined Rate'!I306</f>
        <v>0</v>
      </c>
      <c r="H269" s="78">
        <f>+'Combined Rate'!J306</f>
        <v>0</v>
      </c>
      <c r="I269" s="78">
        <f>+'Combined Rate'!K306</f>
        <v>0</v>
      </c>
      <c r="J269" s="78">
        <f>+'Combined Rate'!L306</f>
        <v>0</v>
      </c>
      <c r="K269" s="78">
        <f>+'Combined Rate'!M306</f>
        <v>3.0000000000000001E-3</v>
      </c>
      <c r="L269" s="78">
        <f>+'Combined Rate'!N306</f>
        <v>0</v>
      </c>
      <c r="M269" s="78">
        <f>+'Combined Rate'!O306</f>
        <v>2.5000000000000001E-3</v>
      </c>
      <c r="N269" s="78">
        <f>+'Combined Rate'!P306</f>
        <v>0</v>
      </c>
      <c r="O269" s="78">
        <f>+'Combined Rate'!Q306</f>
        <v>0</v>
      </c>
      <c r="P269" s="78">
        <f>+'Combined Rate'!R306</f>
        <v>0</v>
      </c>
      <c r="Q269" s="78">
        <f>+'Combined Rate'!S306</f>
        <v>1E-3</v>
      </c>
      <c r="R269" s="78">
        <f>+'Combined Rate'!T306</f>
        <v>0</v>
      </c>
      <c r="S269" s="78">
        <f>+'Combined Rate'!U306</f>
        <v>0</v>
      </c>
      <c r="T269" s="78">
        <f>+'Combined Rate'!V306</f>
        <v>0</v>
      </c>
      <c r="U269" s="78">
        <f>+'Combined Rate'!W306</f>
        <v>0</v>
      </c>
      <c r="V269" s="160">
        <f>+'Other Taxes'!D306</f>
        <v>4.2500000000000003E-2</v>
      </c>
      <c r="W269" s="161">
        <f>+'Other Taxes'!E306</f>
        <v>3.2000000000000002E-3</v>
      </c>
      <c r="X269" s="148">
        <f>+'Other Taxes'!F306</f>
        <v>0.01</v>
      </c>
      <c r="Y269" s="168">
        <f>+'Other Taxes'!G306</f>
        <v>0</v>
      </c>
      <c r="Z269" s="78">
        <f>+'Other Taxes'!H306</f>
        <v>0</v>
      </c>
      <c r="AA269" s="162">
        <f>+'Other Taxes'!J306</f>
        <v>2.5000000000000001E-2</v>
      </c>
      <c r="AB269" s="147">
        <f>+'Other Taxes'!K306</f>
        <v>0.03</v>
      </c>
      <c r="AC269" s="148">
        <f>+'Other Taxes'!L306</f>
        <v>0.04</v>
      </c>
      <c r="AD269" s="152">
        <f>+'Other Taxes'!N306</f>
        <v>0.01</v>
      </c>
      <c r="AE269" s="153">
        <f>+'Other Taxes'!O306</f>
        <v>0.71</v>
      </c>
      <c r="AF269" s="154">
        <f>+'Other Taxes'!P306</f>
        <v>0.25</v>
      </c>
      <c r="AG269" s="155">
        <f>+'Other Taxes'!Q306</f>
        <v>0.52</v>
      </c>
      <c r="AH269" s="148">
        <f>+'Other Taxes'!S306</f>
        <v>3.5000000000000003E-2</v>
      </c>
      <c r="AI269" s="157">
        <f>+'Other Taxes'!T306</f>
        <v>4.4999999999999998E-2</v>
      </c>
      <c r="AJ269" s="296">
        <f t="shared" si="5"/>
        <v>1.8056999999999999</v>
      </c>
    </row>
    <row r="270" spans="1:36" x14ac:dyDescent="0.2">
      <c r="A270" s="73" t="s">
        <v>531</v>
      </c>
      <c r="B270" s="75" t="s">
        <v>532</v>
      </c>
      <c r="C270" s="76">
        <f>+'Combined Rate'!E307</f>
        <v>4.8500000000000001E-2</v>
      </c>
      <c r="D270" s="300">
        <v>1.7500000000000002E-2</v>
      </c>
      <c r="E270" s="78">
        <f>+'Combined Rate'!G307</f>
        <v>0.01</v>
      </c>
      <c r="F270" s="78">
        <f>+'Combined Rate'!H307</f>
        <v>2.5000000000000001E-3</v>
      </c>
      <c r="G270" s="78">
        <f>+'Combined Rate'!I307</f>
        <v>0</v>
      </c>
      <c r="H270" s="78">
        <f>+'Combined Rate'!J307</f>
        <v>0</v>
      </c>
      <c r="I270" s="78">
        <f>+'Combined Rate'!K307</f>
        <v>0</v>
      </c>
      <c r="J270" s="78">
        <f>+'Combined Rate'!L307</f>
        <v>0</v>
      </c>
      <c r="K270" s="78">
        <f>+'Combined Rate'!M307</f>
        <v>3.0000000000000001E-3</v>
      </c>
      <c r="L270" s="78">
        <f>+'Combined Rate'!N307</f>
        <v>0</v>
      </c>
      <c r="M270" s="78">
        <f>+'Combined Rate'!O307</f>
        <v>2.5000000000000001E-3</v>
      </c>
      <c r="N270" s="78">
        <f>+'Combined Rate'!P307</f>
        <v>0</v>
      </c>
      <c r="O270" s="78">
        <f>+'Combined Rate'!Q307</f>
        <v>0</v>
      </c>
      <c r="P270" s="78">
        <f>+'Combined Rate'!R307</f>
        <v>0</v>
      </c>
      <c r="Q270" s="78">
        <f>+'Combined Rate'!S307</f>
        <v>1E-3</v>
      </c>
      <c r="R270" s="78">
        <f>+'Combined Rate'!T307</f>
        <v>0</v>
      </c>
      <c r="S270" s="78">
        <f>+'Combined Rate'!U307</f>
        <v>0</v>
      </c>
      <c r="T270" s="78">
        <f>+'Combined Rate'!V307</f>
        <v>0</v>
      </c>
      <c r="U270" s="78">
        <f>+'Combined Rate'!W307</f>
        <v>0</v>
      </c>
      <c r="V270" s="160">
        <f>+'Other Taxes'!D307</f>
        <v>4.2500000000000003E-2</v>
      </c>
      <c r="W270" s="161">
        <f>+'Other Taxes'!E307</f>
        <v>3.2000000000000002E-3</v>
      </c>
      <c r="X270" s="148">
        <f>+'Other Taxes'!F307</f>
        <v>0.01</v>
      </c>
      <c r="Y270" s="148">
        <f>+'Other Taxes'!G307</f>
        <v>0</v>
      </c>
      <c r="Z270" s="78">
        <f>+'Other Taxes'!H307</f>
        <v>0</v>
      </c>
      <c r="AA270" s="162">
        <f>+'Other Taxes'!J307</f>
        <v>2.5000000000000001E-2</v>
      </c>
      <c r="AB270" s="147">
        <f>+'Other Taxes'!K307</f>
        <v>0.03</v>
      </c>
      <c r="AC270" s="148">
        <f>+'Other Taxes'!L307</f>
        <v>0.04</v>
      </c>
      <c r="AD270" s="152">
        <f>+'Other Taxes'!N307</f>
        <v>0.01</v>
      </c>
      <c r="AE270" s="153">
        <f>+'Other Taxes'!O307</f>
        <v>0.71</v>
      </c>
      <c r="AF270" s="154">
        <f>+'Other Taxes'!P307</f>
        <v>0.25</v>
      </c>
      <c r="AG270" s="155">
        <f>+'Other Taxes'!Q307</f>
        <v>0.52</v>
      </c>
      <c r="AH270" s="148">
        <f>+'Other Taxes'!S307</f>
        <v>3.5000000000000003E-2</v>
      </c>
      <c r="AI270" s="157">
        <f>+'Other Taxes'!T307</f>
        <v>0.06</v>
      </c>
      <c r="AJ270" s="296">
        <f t="shared" si="5"/>
        <v>1.8207</v>
      </c>
    </row>
    <row r="271" spans="1:36" x14ac:dyDescent="0.2">
      <c r="A271" s="73" t="s">
        <v>540</v>
      </c>
      <c r="B271" s="75" t="s">
        <v>541</v>
      </c>
      <c r="C271" s="76">
        <f>+'Combined Rate'!E308</f>
        <v>4.8500000000000001E-2</v>
      </c>
      <c r="D271" s="300">
        <v>1.7500000000000002E-2</v>
      </c>
      <c r="E271" s="78">
        <f>+'Combined Rate'!G308</f>
        <v>0.01</v>
      </c>
      <c r="F271" s="78">
        <f>+'Combined Rate'!H308</f>
        <v>2.5000000000000001E-3</v>
      </c>
      <c r="G271" s="78">
        <f>+'Combined Rate'!I308</f>
        <v>0</v>
      </c>
      <c r="H271" s="78">
        <f>+'Combined Rate'!J308</f>
        <v>0</v>
      </c>
      <c r="I271" s="78">
        <f>+'Combined Rate'!K308</f>
        <v>0</v>
      </c>
      <c r="J271" s="78">
        <f>+'Combined Rate'!L308</f>
        <v>0</v>
      </c>
      <c r="K271" s="78">
        <f>+'Combined Rate'!M308</f>
        <v>0</v>
      </c>
      <c r="L271" s="78">
        <f>+'Combined Rate'!N308</f>
        <v>0</v>
      </c>
      <c r="M271" s="78">
        <f>+'Combined Rate'!O308</f>
        <v>2.5000000000000001E-3</v>
      </c>
      <c r="N271" s="78">
        <f>+'Combined Rate'!P308</f>
        <v>0</v>
      </c>
      <c r="O271" s="78">
        <f>+'Combined Rate'!Q308</f>
        <v>0</v>
      </c>
      <c r="P271" s="78">
        <f>+'Combined Rate'!R308</f>
        <v>0</v>
      </c>
      <c r="Q271" s="78">
        <f>+'Combined Rate'!S308</f>
        <v>1E-3</v>
      </c>
      <c r="R271" s="78">
        <f>+'Combined Rate'!T308</f>
        <v>0</v>
      </c>
      <c r="S271" s="78">
        <f>+'Combined Rate'!U308</f>
        <v>0</v>
      </c>
      <c r="T271" s="78">
        <f>+'Combined Rate'!V308</f>
        <v>0</v>
      </c>
      <c r="U271" s="78">
        <f>+'Combined Rate'!W308</f>
        <v>0</v>
      </c>
      <c r="V271" s="160">
        <f>+'Other Taxes'!D308</f>
        <v>4.2500000000000003E-2</v>
      </c>
      <c r="W271" s="161">
        <f>+'Other Taxes'!E308</f>
        <v>3.2000000000000002E-3</v>
      </c>
      <c r="X271" s="148">
        <f>+'Other Taxes'!F308</f>
        <v>0</v>
      </c>
      <c r="Y271" s="148">
        <f>+'Other Taxes'!G308</f>
        <v>0</v>
      </c>
      <c r="Z271" s="78">
        <f>+'Other Taxes'!H308</f>
        <v>0</v>
      </c>
      <c r="AA271" s="162">
        <f>+'Other Taxes'!J308</f>
        <v>2.5000000000000001E-2</v>
      </c>
      <c r="AB271" s="147">
        <f>+'Other Taxes'!K308</f>
        <v>0.03</v>
      </c>
      <c r="AC271" s="148">
        <f>+'Other Taxes'!L308</f>
        <v>0.04</v>
      </c>
      <c r="AD271" s="152">
        <f>+'Other Taxes'!N308</f>
        <v>0.01</v>
      </c>
      <c r="AE271" s="153">
        <f>+'Other Taxes'!O308</f>
        <v>0.71</v>
      </c>
      <c r="AF271" s="154">
        <f>+'Other Taxes'!P308</f>
        <v>0.25</v>
      </c>
      <c r="AG271" s="155">
        <f>+'Other Taxes'!Q308</f>
        <v>0.52</v>
      </c>
      <c r="AH271" s="148">
        <f>+'Other Taxes'!S308</f>
        <v>3.5000000000000003E-2</v>
      </c>
      <c r="AI271" s="157">
        <f>+'Other Taxes'!T308</f>
        <v>0.06</v>
      </c>
      <c r="AJ271" s="296">
        <f t="shared" si="5"/>
        <v>1.8076999999999999</v>
      </c>
    </row>
    <row r="272" spans="1:36" x14ac:dyDescent="0.2">
      <c r="A272" s="73" t="s">
        <v>15</v>
      </c>
      <c r="B272" s="84" t="s">
        <v>16</v>
      </c>
      <c r="C272" s="76">
        <f>+'Combined Rate'!E309</f>
        <v>4.8500000000000001E-2</v>
      </c>
      <c r="D272" s="300">
        <v>1.7500000000000002E-2</v>
      </c>
      <c r="E272" s="78">
        <f>+'Combined Rate'!G309</f>
        <v>0.01</v>
      </c>
      <c r="F272" s="78">
        <f>+'Combined Rate'!H309</f>
        <v>2.5000000000000001E-3</v>
      </c>
      <c r="G272" s="78">
        <f>+'Combined Rate'!I309</f>
        <v>0</v>
      </c>
      <c r="H272" s="78">
        <f>+'Combined Rate'!J309</f>
        <v>0</v>
      </c>
      <c r="I272" s="78">
        <f>+'Combined Rate'!K309</f>
        <v>0</v>
      </c>
      <c r="J272" s="78">
        <f>+'Combined Rate'!L309</f>
        <v>0</v>
      </c>
      <c r="K272" s="78">
        <f>+'Combined Rate'!M309</f>
        <v>0</v>
      </c>
      <c r="L272" s="78">
        <f>+'Combined Rate'!N309</f>
        <v>0</v>
      </c>
      <c r="M272" s="78">
        <f>+'Combined Rate'!O309</f>
        <v>2.5000000000000001E-3</v>
      </c>
      <c r="N272" s="78">
        <f>+'Combined Rate'!P309</f>
        <v>0</v>
      </c>
      <c r="O272" s="78">
        <f>+'Combined Rate'!Q309</f>
        <v>0</v>
      </c>
      <c r="P272" s="78">
        <f>+'Combined Rate'!R309</f>
        <v>0</v>
      </c>
      <c r="Q272" s="78">
        <f>+'Combined Rate'!S309</f>
        <v>1E-3</v>
      </c>
      <c r="R272" s="78">
        <f>+'Combined Rate'!T309</f>
        <v>0</v>
      </c>
      <c r="S272" s="78">
        <f>+'Combined Rate'!U309</f>
        <v>0</v>
      </c>
      <c r="T272" s="78">
        <f>+'Combined Rate'!V309</f>
        <v>0</v>
      </c>
      <c r="U272" s="78">
        <f>+'Combined Rate'!W309</f>
        <v>0</v>
      </c>
      <c r="V272" s="160">
        <f>+'Other Taxes'!D309</f>
        <v>4.2500000000000003E-2</v>
      </c>
      <c r="W272" s="161">
        <f>+'Other Taxes'!E309</f>
        <v>3.2000000000000002E-3</v>
      </c>
      <c r="X272" s="148">
        <f>+'Other Taxes'!F309</f>
        <v>0</v>
      </c>
      <c r="Y272" s="148">
        <f>+'Other Taxes'!G309</f>
        <v>0</v>
      </c>
      <c r="Z272" s="78">
        <f>+'Other Taxes'!H309</f>
        <v>0</v>
      </c>
      <c r="AA272" s="162">
        <f>+'Other Taxes'!J309</f>
        <v>2.5000000000000001E-2</v>
      </c>
      <c r="AB272" s="147">
        <f>+'Other Taxes'!K309</f>
        <v>0.03</v>
      </c>
      <c r="AC272" s="148">
        <f>+'Other Taxes'!L309</f>
        <v>0.04</v>
      </c>
      <c r="AD272" s="152">
        <f>+'Other Taxes'!N309</f>
        <v>0.01</v>
      </c>
      <c r="AE272" s="153">
        <f>+'Other Taxes'!O309</f>
        <v>0.71</v>
      </c>
      <c r="AF272" s="154">
        <f>+'Other Taxes'!P309</f>
        <v>0.25</v>
      </c>
      <c r="AG272" s="155">
        <f>+'Other Taxes'!Q309</f>
        <v>0.52</v>
      </c>
      <c r="AH272" s="148">
        <f>+'Other Taxes'!S309</f>
        <v>0</v>
      </c>
      <c r="AI272" s="157">
        <f>+'Other Taxes'!T309</f>
        <v>0.06</v>
      </c>
      <c r="AJ272" s="296">
        <f t="shared" si="5"/>
        <v>1.7726999999999999</v>
      </c>
    </row>
    <row r="273" spans="1:36" x14ac:dyDescent="0.2">
      <c r="A273" s="73" t="s">
        <v>542</v>
      </c>
      <c r="B273" s="75" t="s">
        <v>543</v>
      </c>
      <c r="C273" s="76">
        <f>+'Combined Rate'!E310</f>
        <v>4.8500000000000001E-2</v>
      </c>
      <c r="D273" s="300">
        <v>1.7500000000000002E-2</v>
      </c>
      <c r="E273" s="78">
        <f>+'Combined Rate'!G310</f>
        <v>0.01</v>
      </c>
      <c r="F273" s="78">
        <f>+'Combined Rate'!H310</f>
        <v>2.5000000000000001E-3</v>
      </c>
      <c r="G273" s="78">
        <f>+'Combined Rate'!I310</f>
        <v>0</v>
      </c>
      <c r="H273" s="78">
        <f>+'Combined Rate'!J310</f>
        <v>0</v>
      </c>
      <c r="I273" s="78">
        <f>+'Combined Rate'!K310</f>
        <v>0</v>
      </c>
      <c r="J273" s="78">
        <f>+'Combined Rate'!L310</f>
        <v>0</v>
      </c>
      <c r="K273" s="78">
        <f>+'Combined Rate'!M310</f>
        <v>0</v>
      </c>
      <c r="L273" s="78">
        <f>+'Combined Rate'!N310</f>
        <v>0</v>
      </c>
      <c r="M273" s="78">
        <f>+'Combined Rate'!O310</f>
        <v>2.5000000000000001E-3</v>
      </c>
      <c r="N273" s="78">
        <f>+'Combined Rate'!P310</f>
        <v>0</v>
      </c>
      <c r="O273" s="78">
        <f>+'Combined Rate'!Q310</f>
        <v>0</v>
      </c>
      <c r="P273" s="78">
        <f>+'Combined Rate'!R310</f>
        <v>0</v>
      </c>
      <c r="Q273" s="78">
        <f>+'Combined Rate'!S310</f>
        <v>1E-3</v>
      </c>
      <c r="R273" s="78">
        <f>+'Combined Rate'!T310</f>
        <v>0</v>
      </c>
      <c r="S273" s="78">
        <f>+'Combined Rate'!U310</f>
        <v>0</v>
      </c>
      <c r="T273" s="78">
        <f>+'Combined Rate'!V310</f>
        <v>0</v>
      </c>
      <c r="U273" s="78">
        <f>+'Combined Rate'!W310</f>
        <v>0</v>
      </c>
      <c r="V273" s="160">
        <f>+'Other Taxes'!D310</f>
        <v>4.2500000000000003E-2</v>
      </c>
      <c r="W273" s="161">
        <f>+'Other Taxes'!E310</f>
        <v>3.2000000000000002E-3</v>
      </c>
      <c r="X273" s="148">
        <f>+'Other Taxes'!F310</f>
        <v>0.01</v>
      </c>
      <c r="Y273" s="148">
        <f>+'Other Taxes'!G310</f>
        <v>0</v>
      </c>
      <c r="Z273" s="78">
        <f>+'Other Taxes'!H310</f>
        <v>0</v>
      </c>
      <c r="AA273" s="162">
        <f>+'Other Taxes'!J310</f>
        <v>2.5000000000000001E-2</v>
      </c>
      <c r="AB273" s="147">
        <f>+'Other Taxes'!K310</f>
        <v>0.03</v>
      </c>
      <c r="AC273" s="148">
        <f>+'Other Taxes'!L310</f>
        <v>0.04</v>
      </c>
      <c r="AD273" s="152">
        <f>+'Other Taxes'!N310</f>
        <v>0.01</v>
      </c>
      <c r="AE273" s="153">
        <f>+'Other Taxes'!O310</f>
        <v>0.71</v>
      </c>
      <c r="AF273" s="154">
        <f>+'Other Taxes'!P310</f>
        <v>0.25</v>
      </c>
      <c r="AG273" s="155">
        <f>+'Other Taxes'!Q310</f>
        <v>0.52</v>
      </c>
      <c r="AH273" s="148">
        <f>+'Other Taxes'!S310</f>
        <v>0</v>
      </c>
      <c r="AI273" s="157">
        <f>+'Other Taxes'!T310</f>
        <v>0</v>
      </c>
      <c r="AJ273" s="296">
        <f t="shared" si="5"/>
        <v>1.7227000000000001</v>
      </c>
    </row>
    <row r="274" spans="1:36" x14ac:dyDescent="0.2">
      <c r="A274" s="73" t="s">
        <v>544</v>
      </c>
      <c r="B274" s="75" t="s">
        <v>545</v>
      </c>
      <c r="C274" s="76">
        <f>+'Combined Rate'!E311</f>
        <v>4.8500000000000001E-2</v>
      </c>
      <c r="D274" s="300">
        <v>1.7500000000000002E-2</v>
      </c>
      <c r="E274" s="78">
        <f>+'Combined Rate'!G311</f>
        <v>0.01</v>
      </c>
      <c r="F274" s="78">
        <f>+'Combined Rate'!H311</f>
        <v>2.5000000000000001E-3</v>
      </c>
      <c r="G274" s="78">
        <f>+'Combined Rate'!I311</f>
        <v>0</v>
      </c>
      <c r="H274" s="78">
        <f>+'Combined Rate'!J311</f>
        <v>0</v>
      </c>
      <c r="I274" s="78">
        <f>+'Combined Rate'!K311</f>
        <v>0</v>
      </c>
      <c r="J274" s="78">
        <f>+'Combined Rate'!L311</f>
        <v>0</v>
      </c>
      <c r="K274" s="78">
        <f>+'Combined Rate'!M311</f>
        <v>3.0000000000000001E-3</v>
      </c>
      <c r="L274" s="78">
        <f>+'Combined Rate'!N311</f>
        <v>0</v>
      </c>
      <c r="M274" s="78">
        <f>+'Combined Rate'!O311</f>
        <v>2.5000000000000001E-3</v>
      </c>
      <c r="N274" s="78">
        <f>+'Combined Rate'!P311</f>
        <v>0</v>
      </c>
      <c r="O274" s="78">
        <f>+'Combined Rate'!Q311</f>
        <v>0</v>
      </c>
      <c r="P274" s="78">
        <f>+'Combined Rate'!R311</f>
        <v>0</v>
      </c>
      <c r="Q274" s="78">
        <f>+'Combined Rate'!S311</f>
        <v>1E-3</v>
      </c>
      <c r="R274" s="78">
        <f>+'Combined Rate'!T311</f>
        <v>0</v>
      </c>
      <c r="S274" s="78">
        <f>+'Combined Rate'!U311</f>
        <v>0</v>
      </c>
      <c r="T274" s="78">
        <f>+'Combined Rate'!V311</f>
        <v>0</v>
      </c>
      <c r="U274" s="78">
        <f>+'Combined Rate'!W311</f>
        <v>0</v>
      </c>
      <c r="V274" s="160">
        <f>+'Other Taxes'!D311</f>
        <v>4.2500000000000003E-2</v>
      </c>
      <c r="W274" s="161">
        <f>+'Other Taxes'!E311</f>
        <v>3.2000000000000002E-3</v>
      </c>
      <c r="X274" s="148">
        <f>+'Other Taxes'!F311</f>
        <v>0.01</v>
      </c>
      <c r="Y274" s="148">
        <f>+'Other Taxes'!G311</f>
        <v>0</v>
      </c>
      <c r="Z274" s="78">
        <f>+'Other Taxes'!H311</f>
        <v>0</v>
      </c>
      <c r="AA274" s="162">
        <f>+'Other Taxes'!J311</f>
        <v>2.5000000000000001E-2</v>
      </c>
      <c r="AB274" s="147">
        <f>+'Other Taxes'!K311</f>
        <v>0.03</v>
      </c>
      <c r="AC274" s="148">
        <f>+'Other Taxes'!L311</f>
        <v>0.04</v>
      </c>
      <c r="AD274" s="152">
        <f>+'Other Taxes'!N311</f>
        <v>0.01</v>
      </c>
      <c r="AE274" s="153">
        <f>+'Other Taxes'!O311</f>
        <v>0.71</v>
      </c>
      <c r="AF274" s="154">
        <f>+'Other Taxes'!P311</f>
        <v>0.25</v>
      </c>
      <c r="AG274" s="155">
        <f>+'Other Taxes'!Q311</f>
        <v>0.52</v>
      </c>
      <c r="AH274" s="148">
        <f>+'Other Taxes'!S311</f>
        <v>3.5000000000000003E-2</v>
      </c>
      <c r="AI274" s="157">
        <f>+'Other Taxes'!T311</f>
        <v>0.06</v>
      </c>
      <c r="AJ274" s="296">
        <f t="shared" si="5"/>
        <v>1.8207</v>
      </c>
    </row>
    <row r="275" spans="1:36" x14ac:dyDescent="0.2">
      <c r="A275" s="73" t="s">
        <v>551</v>
      </c>
      <c r="B275" s="75" t="s">
        <v>552</v>
      </c>
      <c r="C275" s="76">
        <f>+'Combined Rate'!E312</f>
        <v>4.8500000000000001E-2</v>
      </c>
      <c r="D275" s="300">
        <v>1.7500000000000002E-2</v>
      </c>
      <c r="E275" s="78">
        <f>+'Combined Rate'!G312</f>
        <v>0.01</v>
      </c>
      <c r="F275" s="78">
        <f>+'Combined Rate'!H312</f>
        <v>2.5000000000000001E-3</v>
      </c>
      <c r="G275" s="78">
        <f>+'Combined Rate'!I312</f>
        <v>0</v>
      </c>
      <c r="H275" s="78">
        <f>+'Combined Rate'!J312</f>
        <v>0</v>
      </c>
      <c r="I275" s="78">
        <f>+'Combined Rate'!K312</f>
        <v>0</v>
      </c>
      <c r="J275" s="78">
        <f>+'Combined Rate'!L312</f>
        <v>0</v>
      </c>
      <c r="K275" s="78">
        <f>+'Combined Rate'!M312</f>
        <v>3.0000000000000001E-3</v>
      </c>
      <c r="L275" s="78">
        <f>+'Combined Rate'!N312</f>
        <v>0</v>
      </c>
      <c r="M275" s="78">
        <f>+'Combined Rate'!O312</f>
        <v>2.5000000000000001E-3</v>
      </c>
      <c r="N275" s="78">
        <f>+'Combined Rate'!P312</f>
        <v>0</v>
      </c>
      <c r="O275" s="78">
        <f>+'Combined Rate'!Q312</f>
        <v>0</v>
      </c>
      <c r="P275" s="78">
        <f>+'Combined Rate'!R312</f>
        <v>0</v>
      </c>
      <c r="Q275" s="78">
        <f>+'Combined Rate'!S312</f>
        <v>1E-3</v>
      </c>
      <c r="R275" s="78">
        <f>+'Combined Rate'!T312</f>
        <v>0</v>
      </c>
      <c r="S275" s="78">
        <f>+'Combined Rate'!U312</f>
        <v>0</v>
      </c>
      <c r="T275" s="78">
        <f>+'Combined Rate'!V312</f>
        <v>0</v>
      </c>
      <c r="U275" s="78">
        <f>+'Combined Rate'!W312</f>
        <v>0</v>
      </c>
      <c r="V275" s="160">
        <f>+'Other Taxes'!D312</f>
        <v>4.2500000000000003E-2</v>
      </c>
      <c r="W275" s="161">
        <f>+'Other Taxes'!E312</f>
        <v>3.2000000000000002E-3</v>
      </c>
      <c r="X275" s="148">
        <f>+'Other Taxes'!F312</f>
        <v>0.01</v>
      </c>
      <c r="Y275" s="148">
        <f>+'Other Taxes'!G312</f>
        <v>0</v>
      </c>
      <c r="Z275" s="78">
        <f>+'Other Taxes'!H312</f>
        <v>0</v>
      </c>
      <c r="AA275" s="162">
        <f>+'Other Taxes'!J312</f>
        <v>2.5000000000000001E-2</v>
      </c>
      <c r="AB275" s="147">
        <f>+'Other Taxes'!K312</f>
        <v>0.03</v>
      </c>
      <c r="AC275" s="148">
        <f>+'Other Taxes'!L312</f>
        <v>0.04</v>
      </c>
      <c r="AD275" s="152">
        <f>+'Other Taxes'!N312</f>
        <v>0.01</v>
      </c>
      <c r="AE275" s="153">
        <f>+'Other Taxes'!O312</f>
        <v>0.71</v>
      </c>
      <c r="AF275" s="154">
        <f>+'Other Taxes'!P312</f>
        <v>0.25</v>
      </c>
      <c r="AG275" s="155">
        <f>+'Other Taxes'!Q312</f>
        <v>0.52</v>
      </c>
      <c r="AH275" s="148">
        <f>+'Other Taxes'!S312</f>
        <v>3.5000000000000003E-2</v>
      </c>
      <c r="AI275" s="157">
        <f>+'Other Taxes'!T312</f>
        <v>0.06</v>
      </c>
      <c r="AJ275" s="296">
        <f t="shared" si="5"/>
        <v>1.8207</v>
      </c>
    </row>
    <row r="276" spans="1:36" x14ac:dyDescent="0.2">
      <c r="A276" s="73" t="s">
        <v>553</v>
      </c>
      <c r="B276" s="75" t="s">
        <v>554</v>
      </c>
      <c r="C276" s="76">
        <f>+'Combined Rate'!E313</f>
        <v>4.8500000000000001E-2</v>
      </c>
      <c r="D276" s="300">
        <v>1.7500000000000002E-2</v>
      </c>
      <c r="E276" s="78">
        <f>+'Combined Rate'!G313</f>
        <v>0.01</v>
      </c>
      <c r="F276" s="78">
        <f>+'Combined Rate'!H313</f>
        <v>2.5000000000000001E-3</v>
      </c>
      <c r="G276" s="78">
        <f>+'Combined Rate'!I313</f>
        <v>0</v>
      </c>
      <c r="H276" s="78">
        <f>+'Combined Rate'!J313</f>
        <v>0</v>
      </c>
      <c r="I276" s="78">
        <f>+'Combined Rate'!K313</f>
        <v>0</v>
      </c>
      <c r="J276" s="78">
        <f>+'Combined Rate'!L313</f>
        <v>0</v>
      </c>
      <c r="K276" s="78">
        <f>+'Combined Rate'!M313</f>
        <v>0</v>
      </c>
      <c r="L276" s="78">
        <f>+'Combined Rate'!N313</f>
        <v>0</v>
      </c>
      <c r="M276" s="78">
        <f>+'Combined Rate'!O313</f>
        <v>2.5000000000000001E-3</v>
      </c>
      <c r="N276" s="78">
        <f>+'Combined Rate'!P313</f>
        <v>0</v>
      </c>
      <c r="O276" s="78">
        <f>+'Combined Rate'!Q313</f>
        <v>0</v>
      </c>
      <c r="P276" s="78">
        <f>+'Combined Rate'!R313</f>
        <v>0</v>
      </c>
      <c r="Q276" s="78">
        <f>+'Combined Rate'!S313</f>
        <v>1E-3</v>
      </c>
      <c r="R276" s="78">
        <f>+'Combined Rate'!T313</f>
        <v>0</v>
      </c>
      <c r="S276" s="78">
        <f>+'Combined Rate'!U313</f>
        <v>0</v>
      </c>
      <c r="T276" s="78">
        <f>+'Combined Rate'!V313</f>
        <v>1.6E-2</v>
      </c>
      <c r="U276" s="78">
        <f>+'Combined Rate'!W313</f>
        <v>0</v>
      </c>
      <c r="V276" s="160">
        <f>+'Other Taxes'!D313</f>
        <v>4.2500000000000003E-2</v>
      </c>
      <c r="W276" s="161">
        <f>+'Other Taxes'!E313</f>
        <v>3.2000000000000002E-3</v>
      </c>
      <c r="X276" s="148">
        <f>+'Other Taxes'!F313</f>
        <v>0.01</v>
      </c>
      <c r="Y276" s="148">
        <f>+'Other Taxes'!G313</f>
        <v>0</v>
      </c>
      <c r="Z276" s="78">
        <f>+'Other Taxes'!H313</f>
        <v>0</v>
      </c>
      <c r="AA276" s="162">
        <f>+'Other Taxes'!J313</f>
        <v>2.5000000000000001E-2</v>
      </c>
      <c r="AB276" s="147">
        <f>+'Other Taxes'!K313</f>
        <v>0.03</v>
      </c>
      <c r="AC276" s="148">
        <f>+'Other Taxes'!L313</f>
        <v>0.04</v>
      </c>
      <c r="AD276" s="152">
        <f>+'Other Taxes'!N313</f>
        <v>0.01</v>
      </c>
      <c r="AE276" s="153">
        <f>+'Other Taxes'!O313</f>
        <v>0.71</v>
      </c>
      <c r="AF276" s="154">
        <f>+'Other Taxes'!P313</f>
        <v>0.25</v>
      </c>
      <c r="AG276" s="155">
        <f>+'Other Taxes'!Q313</f>
        <v>0.52</v>
      </c>
      <c r="AH276" s="148">
        <f>+'Other Taxes'!S313</f>
        <v>3.5000000000000003E-2</v>
      </c>
      <c r="AI276" s="157">
        <f>+'Other Taxes'!T313</f>
        <v>0.06</v>
      </c>
      <c r="AJ276" s="296">
        <f t="shared" si="5"/>
        <v>1.8337000000000001</v>
      </c>
    </row>
    <row r="277" spans="1:36" x14ac:dyDescent="0.2">
      <c r="A277" s="73" t="s">
        <v>555</v>
      </c>
      <c r="B277" s="75" t="s">
        <v>556</v>
      </c>
      <c r="C277" s="76">
        <f>+'Combined Rate'!E314</f>
        <v>4.8500000000000001E-2</v>
      </c>
      <c r="D277" s="300">
        <v>1.7500000000000002E-2</v>
      </c>
      <c r="E277" s="78">
        <f>+'Combined Rate'!G314</f>
        <v>0.01</v>
      </c>
      <c r="F277" s="78">
        <f>+'Combined Rate'!H314</f>
        <v>2.5000000000000001E-3</v>
      </c>
      <c r="G277" s="78">
        <f>+'Combined Rate'!I314</f>
        <v>0</v>
      </c>
      <c r="H277" s="78">
        <f>+'Combined Rate'!J314</f>
        <v>0</v>
      </c>
      <c r="I277" s="78">
        <f>+'Combined Rate'!K314</f>
        <v>0</v>
      </c>
      <c r="J277" s="78">
        <f>+'Combined Rate'!L314</f>
        <v>0</v>
      </c>
      <c r="K277" s="78">
        <f>+'Combined Rate'!M314</f>
        <v>0</v>
      </c>
      <c r="L277" s="78">
        <f>+'Combined Rate'!N314</f>
        <v>0</v>
      </c>
      <c r="M277" s="78">
        <f>+'Combined Rate'!O314</f>
        <v>2.5000000000000001E-3</v>
      </c>
      <c r="N277" s="78">
        <f>+'Combined Rate'!P314</f>
        <v>0</v>
      </c>
      <c r="O277" s="78">
        <f>+'Combined Rate'!Q314</f>
        <v>0</v>
      </c>
      <c r="P277" s="78">
        <f>+'Combined Rate'!R314</f>
        <v>0</v>
      </c>
      <c r="Q277" s="78">
        <f>+'Combined Rate'!S314</f>
        <v>1E-3</v>
      </c>
      <c r="R277" s="78">
        <f>+'Combined Rate'!T314</f>
        <v>0</v>
      </c>
      <c r="S277" s="78">
        <f>+'Combined Rate'!U314</f>
        <v>0</v>
      </c>
      <c r="T277" s="78">
        <f>+'Combined Rate'!V314</f>
        <v>0</v>
      </c>
      <c r="U277" s="78">
        <f>+'Combined Rate'!W314</f>
        <v>0</v>
      </c>
      <c r="V277" s="160">
        <f>+'Other Taxes'!D314</f>
        <v>4.2500000000000003E-2</v>
      </c>
      <c r="W277" s="161">
        <f>+'Other Taxes'!E314</f>
        <v>3.2000000000000002E-3</v>
      </c>
      <c r="X277" s="148">
        <f>+'Other Taxes'!F314</f>
        <v>0.01</v>
      </c>
      <c r="Y277" s="148">
        <f>+'Other Taxes'!G314</f>
        <v>0</v>
      </c>
      <c r="Z277" s="78">
        <f>+'Other Taxes'!H314</f>
        <v>0</v>
      </c>
      <c r="AA277" s="162">
        <f>+'Other Taxes'!J314</f>
        <v>2.5000000000000001E-2</v>
      </c>
      <c r="AB277" s="147">
        <f>+'Other Taxes'!K314</f>
        <v>0.03</v>
      </c>
      <c r="AC277" s="148">
        <f>+'Other Taxes'!L314</f>
        <v>0.04</v>
      </c>
      <c r="AD277" s="152">
        <f>+'Other Taxes'!N314</f>
        <v>0.01</v>
      </c>
      <c r="AE277" s="153">
        <f>+'Other Taxes'!O314</f>
        <v>0.71</v>
      </c>
      <c r="AF277" s="154">
        <f>+'Other Taxes'!P314</f>
        <v>0.25</v>
      </c>
      <c r="AG277" s="155">
        <f>+'Other Taxes'!Q314</f>
        <v>0.52</v>
      </c>
      <c r="AH277" s="148">
        <f>+'Other Taxes'!S314</f>
        <v>3.5000000000000003E-2</v>
      </c>
      <c r="AI277" s="157">
        <f>+'Other Taxes'!T314</f>
        <v>0.06</v>
      </c>
      <c r="AJ277" s="296">
        <f t="shared" si="5"/>
        <v>1.8177000000000001</v>
      </c>
    </row>
    <row r="278" spans="1:36" x14ac:dyDescent="0.2">
      <c r="A278" s="73" t="s">
        <v>557</v>
      </c>
      <c r="B278" s="75" t="s">
        <v>558</v>
      </c>
      <c r="C278" s="76">
        <f>+'Combined Rate'!E315</f>
        <v>4.8500000000000001E-2</v>
      </c>
      <c r="D278" s="300">
        <v>1.7500000000000002E-2</v>
      </c>
      <c r="E278" s="78">
        <f>+'Combined Rate'!G315</f>
        <v>0.01</v>
      </c>
      <c r="F278" s="78">
        <f>+'Combined Rate'!H315</f>
        <v>2.5000000000000001E-3</v>
      </c>
      <c r="G278" s="78">
        <f>+'Combined Rate'!I315</f>
        <v>0</v>
      </c>
      <c r="H278" s="78">
        <f>+'Combined Rate'!J315</f>
        <v>0</v>
      </c>
      <c r="I278" s="78">
        <f>+'Combined Rate'!K315</f>
        <v>0</v>
      </c>
      <c r="J278" s="78">
        <f>+'Combined Rate'!L315</f>
        <v>0</v>
      </c>
      <c r="K278" s="78">
        <f>+'Combined Rate'!M315</f>
        <v>0</v>
      </c>
      <c r="L278" s="78">
        <f>+'Combined Rate'!N315</f>
        <v>0</v>
      </c>
      <c r="M278" s="78">
        <f>+'Combined Rate'!O315</f>
        <v>2.5000000000000001E-3</v>
      </c>
      <c r="N278" s="78">
        <f>+'Combined Rate'!P315</f>
        <v>0</v>
      </c>
      <c r="O278" s="78">
        <f>+'Combined Rate'!Q315</f>
        <v>0</v>
      </c>
      <c r="P278" s="78">
        <f>+'Combined Rate'!R315</f>
        <v>0</v>
      </c>
      <c r="Q278" s="78">
        <f>+'Combined Rate'!S315</f>
        <v>1E-3</v>
      </c>
      <c r="R278" s="78">
        <f>+'Combined Rate'!T315</f>
        <v>0</v>
      </c>
      <c r="S278" s="78">
        <f>+'Combined Rate'!U315</f>
        <v>0</v>
      </c>
      <c r="T278" s="78">
        <f>+'Combined Rate'!V315</f>
        <v>0.01</v>
      </c>
      <c r="U278" s="78">
        <f>+'Combined Rate'!W315</f>
        <v>0</v>
      </c>
      <c r="V278" s="160">
        <f>+'Other Taxes'!D315</f>
        <v>4.2500000000000003E-2</v>
      </c>
      <c r="W278" s="161">
        <f>+'Other Taxes'!E315</f>
        <v>3.2000000000000002E-3</v>
      </c>
      <c r="X278" s="148">
        <f>+'Other Taxes'!F315</f>
        <v>0.01</v>
      </c>
      <c r="Y278" s="148">
        <f>+'Other Taxes'!G315</f>
        <v>0</v>
      </c>
      <c r="Z278" s="78">
        <f>+'Other Taxes'!H315</f>
        <v>0</v>
      </c>
      <c r="AA278" s="162">
        <f>+'Other Taxes'!J315</f>
        <v>2.5000000000000001E-2</v>
      </c>
      <c r="AB278" s="147">
        <f>+'Other Taxes'!K315</f>
        <v>0.03</v>
      </c>
      <c r="AC278" s="148">
        <f>+'Other Taxes'!L315</f>
        <v>0.04</v>
      </c>
      <c r="AD278" s="152">
        <f>+'Other Taxes'!N315</f>
        <v>0.01</v>
      </c>
      <c r="AE278" s="153">
        <f>+'Other Taxes'!O315</f>
        <v>0.71</v>
      </c>
      <c r="AF278" s="154">
        <f>+'Other Taxes'!P315</f>
        <v>0.25</v>
      </c>
      <c r="AG278" s="155">
        <f>+'Other Taxes'!Q315</f>
        <v>0.52</v>
      </c>
      <c r="AH278" s="148">
        <f>+'Other Taxes'!S315</f>
        <v>0</v>
      </c>
      <c r="AI278" s="157">
        <f>+'Other Taxes'!T315</f>
        <v>0.05</v>
      </c>
      <c r="AJ278" s="296">
        <f t="shared" si="5"/>
        <v>1.7827</v>
      </c>
    </row>
    <row r="279" spans="1:36" x14ac:dyDescent="0.2">
      <c r="A279" s="73" t="s">
        <v>559</v>
      </c>
      <c r="B279" s="75" t="s">
        <v>560</v>
      </c>
      <c r="C279" s="76">
        <f>+'Combined Rate'!E316</f>
        <v>4.8500000000000001E-2</v>
      </c>
      <c r="D279" s="300">
        <v>1.7500000000000002E-2</v>
      </c>
      <c r="E279" s="78">
        <f>+'Combined Rate'!G316</f>
        <v>0.01</v>
      </c>
      <c r="F279" s="78">
        <f>+'Combined Rate'!H316</f>
        <v>2.5000000000000001E-3</v>
      </c>
      <c r="G279" s="78">
        <f>+'Combined Rate'!I316</f>
        <v>0</v>
      </c>
      <c r="H279" s="78">
        <f>+'Combined Rate'!J316</f>
        <v>0</v>
      </c>
      <c r="I279" s="78">
        <f>+'Combined Rate'!K316</f>
        <v>0</v>
      </c>
      <c r="J279" s="78">
        <f>+'Combined Rate'!L316</f>
        <v>0</v>
      </c>
      <c r="K279" s="78">
        <f>+'Combined Rate'!M316</f>
        <v>3.0000000000000001E-3</v>
      </c>
      <c r="L279" s="78">
        <f>+'Combined Rate'!N316</f>
        <v>0</v>
      </c>
      <c r="M279" s="78">
        <f>+'Combined Rate'!O316</f>
        <v>2.5000000000000001E-3</v>
      </c>
      <c r="N279" s="78">
        <f>+'Combined Rate'!P316</f>
        <v>0</v>
      </c>
      <c r="O279" s="78">
        <f>+'Combined Rate'!Q316</f>
        <v>0</v>
      </c>
      <c r="P279" s="78">
        <f>+'Combined Rate'!R316</f>
        <v>0</v>
      </c>
      <c r="Q279" s="78">
        <f>+'Combined Rate'!S316</f>
        <v>1E-3</v>
      </c>
      <c r="R279" s="78">
        <f>+'Combined Rate'!T316</f>
        <v>0</v>
      </c>
      <c r="S279" s="78">
        <f>+'Combined Rate'!U316</f>
        <v>0</v>
      </c>
      <c r="T279" s="78">
        <f>+'Combined Rate'!V316</f>
        <v>0</v>
      </c>
      <c r="U279" s="78">
        <f>+'Combined Rate'!W316</f>
        <v>0</v>
      </c>
      <c r="V279" s="160">
        <f>+'Other Taxes'!D316</f>
        <v>4.2500000000000003E-2</v>
      </c>
      <c r="W279" s="161">
        <f>+'Other Taxes'!E316</f>
        <v>3.2000000000000002E-3</v>
      </c>
      <c r="X279" s="148">
        <f>+'Other Taxes'!F316</f>
        <v>0.01</v>
      </c>
      <c r="Y279" s="148">
        <f>+'Other Taxes'!G316</f>
        <v>0</v>
      </c>
      <c r="Z279" s="78">
        <f>+'Other Taxes'!H316</f>
        <v>0</v>
      </c>
      <c r="AA279" s="162">
        <f>+'Other Taxes'!J316</f>
        <v>2.5000000000000001E-2</v>
      </c>
      <c r="AB279" s="147">
        <f>+'Other Taxes'!K316</f>
        <v>0.03</v>
      </c>
      <c r="AC279" s="148">
        <f>+'Other Taxes'!L316</f>
        <v>0.04</v>
      </c>
      <c r="AD279" s="152">
        <f>+'Other Taxes'!N316</f>
        <v>0.01</v>
      </c>
      <c r="AE279" s="153">
        <f>+'Other Taxes'!O316</f>
        <v>0.71</v>
      </c>
      <c r="AF279" s="154">
        <f>+'Other Taxes'!P316</f>
        <v>0.25</v>
      </c>
      <c r="AG279" s="155">
        <f>+'Other Taxes'!Q316</f>
        <v>0.52</v>
      </c>
      <c r="AH279" s="148">
        <f>+'Other Taxes'!S316</f>
        <v>3.5000000000000003E-2</v>
      </c>
      <c r="AI279" s="157">
        <f>+'Other Taxes'!T316</f>
        <v>0.06</v>
      </c>
      <c r="AJ279" s="296">
        <f t="shared" si="5"/>
        <v>1.8207</v>
      </c>
    </row>
    <row r="280" spans="1:36" x14ac:dyDescent="0.2">
      <c r="A280" s="73" t="s">
        <v>561</v>
      </c>
      <c r="B280" s="75" t="s">
        <v>562</v>
      </c>
      <c r="C280" s="76">
        <f>+'Combined Rate'!E317</f>
        <v>4.8500000000000001E-2</v>
      </c>
      <c r="D280" s="300">
        <v>1.7500000000000002E-2</v>
      </c>
      <c r="E280" s="78">
        <f>+'Combined Rate'!G317</f>
        <v>0.01</v>
      </c>
      <c r="F280" s="78">
        <f>+'Combined Rate'!H317</f>
        <v>2.5000000000000001E-3</v>
      </c>
      <c r="G280" s="78">
        <f>+'Combined Rate'!I317</f>
        <v>0</v>
      </c>
      <c r="H280" s="78">
        <f>+'Combined Rate'!J317</f>
        <v>0</v>
      </c>
      <c r="I280" s="78">
        <f>+'Combined Rate'!K317</f>
        <v>0</v>
      </c>
      <c r="J280" s="78">
        <f>+'Combined Rate'!L317</f>
        <v>0</v>
      </c>
      <c r="K280" s="78">
        <f>+'Combined Rate'!M317</f>
        <v>0</v>
      </c>
      <c r="L280" s="78">
        <f>+'Combined Rate'!N317</f>
        <v>0</v>
      </c>
      <c r="M280" s="78">
        <f>+'Combined Rate'!O317</f>
        <v>2.5000000000000001E-3</v>
      </c>
      <c r="N280" s="78">
        <f>+'Combined Rate'!P317</f>
        <v>0</v>
      </c>
      <c r="O280" s="78">
        <f>+'Combined Rate'!Q317</f>
        <v>0</v>
      </c>
      <c r="P280" s="78">
        <f>+'Combined Rate'!R317</f>
        <v>0</v>
      </c>
      <c r="Q280" s="78">
        <f>+'Combined Rate'!S317</f>
        <v>1E-3</v>
      </c>
      <c r="R280" s="78">
        <f>+'Combined Rate'!T317</f>
        <v>0</v>
      </c>
      <c r="S280" s="78">
        <f>+'Combined Rate'!U317</f>
        <v>0</v>
      </c>
      <c r="T280" s="78">
        <f>+'Combined Rate'!V317</f>
        <v>0</v>
      </c>
      <c r="U280" s="78">
        <f>+'Combined Rate'!W317</f>
        <v>0</v>
      </c>
      <c r="V280" s="160">
        <f>+'Other Taxes'!D317</f>
        <v>4.2500000000000003E-2</v>
      </c>
      <c r="W280" s="161">
        <f>+'Other Taxes'!E317</f>
        <v>3.2000000000000002E-3</v>
      </c>
      <c r="X280" s="148">
        <f>+'Other Taxes'!F317</f>
        <v>0.01</v>
      </c>
      <c r="Y280" s="148">
        <f>+'Other Taxes'!G317</f>
        <v>0</v>
      </c>
      <c r="Z280" s="78">
        <f>+'Other Taxes'!H317</f>
        <v>0</v>
      </c>
      <c r="AA280" s="162">
        <f>+'Other Taxes'!J317</f>
        <v>2.5000000000000001E-2</v>
      </c>
      <c r="AB280" s="147">
        <f>+'Other Taxes'!K317</f>
        <v>0.03</v>
      </c>
      <c r="AC280" s="148">
        <f>+'Other Taxes'!L317</f>
        <v>0.04</v>
      </c>
      <c r="AD280" s="152">
        <f>+'Other Taxes'!N317</f>
        <v>0.01</v>
      </c>
      <c r="AE280" s="153">
        <f>+'Other Taxes'!O317</f>
        <v>0.71</v>
      </c>
      <c r="AF280" s="154">
        <f>+'Other Taxes'!P317</f>
        <v>0.25</v>
      </c>
      <c r="AG280" s="155">
        <f>+'Other Taxes'!Q317</f>
        <v>0.52</v>
      </c>
      <c r="AH280" s="148">
        <f>+'Other Taxes'!S317</f>
        <v>3.5000000000000003E-2</v>
      </c>
      <c r="AI280" s="157">
        <f>+'Other Taxes'!T317</f>
        <v>0.06</v>
      </c>
      <c r="AJ280" s="296">
        <f t="shared" si="5"/>
        <v>1.8177000000000001</v>
      </c>
    </row>
    <row r="281" spans="1:36" x14ac:dyDescent="0.2">
      <c r="A281" s="73" t="s">
        <v>563</v>
      </c>
      <c r="B281" s="75" t="s">
        <v>564</v>
      </c>
      <c r="C281" s="76">
        <f>+'Combined Rate'!E319</f>
        <v>4.8500000000000001E-2</v>
      </c>
      <c r="D281" s="300">
        <v>1.7500000000000002E-2</v>
      </c>
      <c r="E281" s="78">
        <f>+'Combined Rate'!G319</f>
        <v>0.01</v>
      </c>
      <c r="F281" s="78">
        <f>+'Combined Rate'!H319</f>
        <v>2.5000000000000001E-3</v>
      </c>
      <c r="G281" s="78">
        <f>+'Combined Rate'!I319</f>
        <v>0</v>
      </c>
      <c r="H281" s="78">
        <f>+'Combined Rate'!J319</f>
        <v>0</v>
      </c>
      <c r="I281" s="78">
        <f>+'Combined Rate'!K319</f>
        <v>0</v>
      </c>
      <c r="J281" s="78">
        <f>+'Combined Rate'!L319</f>
        <v>0</v>
      </c>
      <c r="K281" s="78">
        <f>+'Combined Rate'!M319</f>
        <v>0</v>
      </c>
      <c r="L281" s="78">
        <f>+'Combined Rate'!N319</f>
        <v>0</v>
      </c>
      <c r="M281" s="78">
        <f>+'Combined Rate'!O319</f>
        <v>0</v>
      </c>
      <c r="N281" s="78">
        <f>+'Combined Rate'!P319</f>
        <v>0</v>
      </c>
      <c r="O281" s="78">
        <f>+'Combined Rate'!Q319</f>
        <v>0</v>
      </c>
      <c r="P281" s="78">
        <f>+'Combined Rate'!R319</f>
        <v>0</v>
      </c>
      <c r="Q281" s="78">
        <f>+'Combined Rate'!S319</f>
        <v>0</v>
      </c>
      <c r="R281" s="78">
        <f>+'Combined Rate'!T319</f>
        <v>0</v>
      </c>
      <c r="S281" s="78">
        <f>+'Combined Rate'!U319</f>
        <v>0</v>
      </c>
      <c r="T281" s="78">
        <f>+'Combined Rate'!V319</f>
        <v>0</v>
      </c>
      <c r="U281" s="78">
        <f>+'Combined Rate'!W319</f>
        <v>0</v>
      </c>
      <c r="V281" s="146">
        <f>+'Other Taxes'!D319</f>
        <v>4.2500000000000003E-2</v>
      </c>
      <c r="W281" s="147">
        <f>+'Other Taxes'!E319</f>
        <v>3.2000000000000002E-3</v>
      </c>
      <c r="X281" s="148">
        <f>+'Other Taxes'!F319</f>
        <v>0</v>
      </c>
      <c r="Y281" s="148">
        <f>+'Other Taxes'!G319</f>
        <v>0</v>
      </c>
      <c r="Z281" s="78">
        <f>+'Other Taxes'!H319</f>
        <v>0</v>
      </c>
      <c r="AA281" s="149">
        <f>+'Other Taxes'!J319</f>
        <v>2.5000000000000001E-2</v>
      </c>
      <c r="AB281" s="147">
        <f>+'Other Taxes'!K319</f>
        <v>0</v>
      </c>
      <c r="AC281" s="148">
        <f>+'Other Taxes'!L319</f>
        <v>0</v>
      </c>
      <c r="AD281" s="152">
        <f>+'Other Taxes'!N319</f>
        <v>0.01</v>
      </c>
      <c r="AE281" s="153">
        <f>+'Other Taxes'!O319</f>
        <v>0.71</v>
      </c>
      <c r="AF281" s="154">
        <f>+'Other Taxes'!P319</f>
        <v>0.25</v>
      </c>
      <c r="AG281" s="155">
        <f>+'Other Taxes'!Q319</f>
        <v>0.52</v>
      </c>
      <c r="AH281" s="148">
        <f>+'Other Taxes'!S319</f>
        <v>0</v>
      </c>
      <c r="AI281" s="157">
        <f>+'Other Taxes'!T319</f>
        <v>0</v>
      </c>
      <c r="AJ281" s="296">
        <f t="shared" si="5"/>
        <v>1.6392</v>
      </c>
    </row>
    <row r="282" spans="1:36" x14ac:dyDescent="0.2">
      <c r="A282" s="73" t="s">
        <v>565</v>
      </c>
      <c r="B282" s="75" t="s">
        <v>566</v>
      </c>
      <c r="C282" s="76">
        <f>+'Combined Rate'!E320</f>
        <v>4.8500000000000001E-2</v>
      </c>
      <c r="D282" s="300">
        <v>1.7500000000000002E-2</v>
      </c>
      <c r="E282" s="78">
        <f>+'Combined Rate'!G320</f>
        <v>0.01</v>
      </c>
      <c r="F282" s="78">
        <f>+'Combined Rate'!H320</f>
        <v>2.5000000000000001E-3</v>
      </c>
      <c r="G282" s="78">
        <f>+'Combined Rate'!I320</f>
        <v>0</v>
      </c>
      <c r="H282" s="78">
        <f>+'Combined Rate'!J320</f>
        <v>0</v>
      </c>
      <c r="I282" s="78">
        <f>+'Combined Rate'!K320</f>
        <v>0</v>
      </c>
      <c r="J282" s="78">
        <f>+'Combined Rate'!L320</f>
        <v>0</v>
      </c>
      <c r="K282" s="78">
        <f>+'Combined Rate'!M320</f>
        <v>0</v>
      </c>
      <c r="L282" s="78">
        <f>+'Combined Rate'!N320</f>
        <v>0</v>
      </c>
      <c r="M282" s="78">
        <f>+'Combined Rate'!O320</f>
        <v>0</v>
      </c>
      <c r="N282" s="78">
        <f>+'Combined Rate'!P320</f>
        <v>0</v>
      </c>
      <c r="O282" s="78">
        <f>+'Combined Rate'!Q320</f>
        <v>0</v>
      </c>
      <c r="P282" s="78">
        <f>+'Combined Rate'!R320</f>
        <v>0</v>
      </c>
      <c r="Q282" s="78">
        <f>+'Combined Rate'!S320</f>
        <v>0</v>
      </c>
      <c r="R282" s="78">
        <f>+'Combined Rate'!T320</f>
        <v>0</v>
      </c>
      <c r="S282" s="78">
        <f>+'Combined Rate'!U320</f>
        <v>0</v>
      </c>
      <c r="T282" s="78">
        <f>+'Combined Rate'!V320</f>
        <v>0</v>
      </c>
      <c r="U282" s="78">
        <f>+'Combined Rate'!W320</f>
        <v>0</v>
      </c>
      <c r="V282" s="146">
        <f>+'Other Taxes'!D320</f>
        <v>4.2500000000000003E-2</v>
      </c>
      <c r="W282" s="147">
        <f>+'Other Taxes'!E320</f>
        <v>3.2000000000000002E-3</v>
      </c>
      <c r="X282" s="148">
        <f>+'Other Taxes'!F320</f>
        <v>0</v>
      </c>
      <c r="Y282" s="148">
        <f>+'Other Taxes'!G320</f>
        <v>0</v>
      </c>
      <c r="Z282" s="78">
        <f>+'Other Taxes'!H320</f>
        <v>0</v>
      </c>
      <c r="AA282" s="149">
        <f>+'Other Taxes'!J320</f>
        <v>2.5000000000000001E-2</v>
      </c>
      <c r="AB282" s="147">
        <f>+'Other Taxes'!K320</f>
        <v>0</v>
      </c>
      <c r="AC282" s="148">
        <f>+'Other Taxes'!L320</f>
        <v>0</v>
      </c>
      <c r="AD282" s="152">
        <f>+'Other Taxes'!N320</f>
        <v>0.01</v>
      </c>
      <c r="AE282" s="153">
        <f>+'Other Taxes'!O320</f>
        <v>0.71</v>
      </c>
      <c r="AF282" s="154">
        <f>+'Other Taxes'!P320</f>
        <v>0.25</v>
      </c>
      <c r="AG282" s="155">
        <f>+'Other Taxes'!Q320</f>
        <v>0.52</v>
      </c>
      <c r="AH282" s="148">
        <f>+'Other Taxes'!S320</f>
        <v>0</v>
      </c>
      <c r="AI282" s="157">
        <f>+'Other Taxes'!T320</f>
        <v>0</v>
      </c>
      <c r="AJ282" s="296">
        <f t="shared" si="5"/>
        <v>1.6392</v>
      </c>
    </row>
    <row r="283" spans="1:36" x14ac:dyDescent="0.2">
      <c r="A283" s="73" t="s">
        <v>17</v>
      </c>
      <c r="B283" s="84" t="s">
        <v>18</v>
      </c>
      <c r="C283" s="76">
        <f>+'Combined Rate'!E321</f>
        <v>4.8500000000000001E-2</v>
      </c>
      <c r="D283" s="300">
        <v>1.7500000000000002E-2</v>
      </c>
      <c r="E283" s="78">
        <f>+'Combined Rate'!G321</f>
        <v>0.01</v>
      </c>
      <c r="F283" s="78">
        <f>+'Combined Rate'!H321</f>
        <v>2.5000000000000001E-3</v>
      </c>
      <c r="G283" s="78">
        <f>+'Combined Rate'!I321</f>
        <v>0</v>
      </c>
      <c r="H283" s="78">
        <f>+'Combined Rate'!J321</f>
        <v>0</v>
      </c>
      <c r="I283" s="78">
        <f>+'Combined Rate'!K321</f>
        <v>0</v>
      </c>
      <c r="J283" s="78">
        <f>+'Combined Rate'!L321</f>
        <v>0</v>
      </c>
      <c r="K283" s="78">
        <f>+'Combined Rate'!M321</f>
        <v>0</v>
      </c>
      <c r="L283" s="78">
        <f>+'Combined Rate'!N321</f>
        <v>0</v>
      </c>
      <c r="M283" s="78">
        <f>+'Combined Rate'!O321</f>
        <v>0</v>
      </c>
      <c r="N283" s="78">
        <f>+'Combined Rate'!P321</f>
        <v>0</v>
      </c>
      <c r="O283" s="78">
        <f>+'Combined Rate'!Q321</f>
        <v>0</v>
      </c>
      <c r="P283" s="78">
        <f>+'Combined Rate'!R321</f>
        <v>0</v>
      </c>
      <c r="Q283" s="78">
        <f>+'Combined Rate'!S321</f>
        <v>0</v>
      </c>
      <c r="R283" s="78">
        <f>+'Combined Rate'!T321</f>
        <v>0</v>
      </c>
      <c r="S283" s="78">
        <f>+'Combined Rate'!U321</f>
        <v>0</v>
      </c>
      <c r="T283" s="78">
        <f>+'Combined Rate'!V321</f>
        <v>0</v>
      </c>
      <c r="U283" s="78">
        <f>+'Combined Rate'!W321</f>
        <v>0</v>
      </c>
      <c r="V283" s="146">
        <f>+'Other Taxes'!D321</f>
        <v>4.2500000000000003E-2</v>
      </c>
      <c r="W283" s="147">
        <f>+'Other Taxes'!E321</f>
        <v>3.2000000000000002E-3</v>
      </c>
      <c r="X283" s="148">
        <f>+'Other Taxes'!F321</f>
        <v>0.01</v>
      </c>
      <c r="Y283" s="148">
        <f>+'Other Taxes'!G321</f>
        <v>0</v>
      </c>
      <c r="Z283" s="78">
        <f>+'Other Taxes'!H321</f>
        <v>0</v>
      </c>
      <c r="AA283" s="149">
        <f>+'Other Taxes'!J321</f>
        <v>2.5000000000000001E-2</v>
      </c>
      <c r="AB283" s="147">
        <f>+'Other Taxes'!K321</f>
        <v>0</v>
      </c>
      <c r="AC283" s="148">
        <f>+'Other Taxes'!L321</f>
        <v>0</v>
      </c>
      <c r="AD283" s="152">
        <f>+'Other Taxes'!N321</f>
        <v>0.01</v>
      </c>
      <c r="AE283" s="153">
        <f>+'Other Taxes'!O321</f>
        <v>0.71</v>
      </c>
      <c r="AF283" s="154">
        <f>+'Other Taxes'!P321</f>
        <v>0.25</v>
      </c>
      <c r="AG283" s="155">
        <f>+'Other Taxes'!Q321</f>
        <v>0.52</v>
      </c>
      <c r="AH283" s="148">
        <f>+'Other Taxes'!S321</f>
        <v>0</v>
      </c>
      <c r="AI283" s="157">
        <f>+'Other Taxes'!T321</f>
        <v>0</v>
      </c>
      <c r="AJ283" s="296">
        <f t="shared" si="5"/>
        <v>1.6492</v>
      </c>
    </row>
    <row r="284" spans="1:36" x14ac:dyDescent="0.2">
      <c r="A284" s="73" t="s">
        <v>567</v>
      </c>
      <c r="B284" s="75" t="s">
        <v>568</v>
      </c>
      <c r="C284" s="76">
        <f>+'Combined Rate'!E322</f>
        <v>4.8500000000000001E-2</v>
      </c>
      <c r="D284" s="300">
        <v>1.7500000000000002E-2</v>
      </c>
      <c r="E284" s="78">
        <f>+'Combined Rate'!G322</f>
        <v>0.01</v>
      </c>
      <c r="F284" s="78">
        <f>+'Combined Rate'!H322</f>
        <v>2.5000000000000001E-3</v>
      </c>
      <c r="G284" s="78">
        <f>+'Combined Rate'!I322</f>
        <v>0</v>
      </c>
      <c r="H284" s="78">
        <f>+'Combined Rate'!J322</f>
        <v>0</v>
      </c>
      <c r="I284" s="78">
        <f>+'Combined Rate'!K322</f>
        <v>0</v>
      </c>
      <c r="J284" s="78">
        <f>+'Combined Rate'!L322</f>
        <v>0</v>
      </c>
      <c r="K284" s="78">
        <f>+'Combined Rate'!M322</f>
        <v>0</v>
      </c>
      <c r="L284" s="78">
        <f>+'Combined Rate'!N322</f>
        <v>0</v>
      </c>
      <c r="M284" s="78">
        <f>+'Combined Rate'!O322</f>
        <v>0</v>
      </c>
      <c r="N284" s="78">
        <f>+'Combined Rate'!P322</f>
        <v>0</v>
      </c>
      <c r="O284" s="78">
        <f>+'Combined Rate'!Q322</f>
        <v>0</v>
      </c>
      <c r="P284" s="78">
        <f>+'Combined Rate'!R322</f>
        <v>0</v>
      </c>
      <c r="Q284" s="78">
        <f>+'Combined Rate'!S322</f>
        <v>0</v>
      </c>
      <c r="R284" s="78">
        <f>+'Combined Rate'!T322</f>
        <v>0</v>
      </c>
      <c r="S284" s="78">
        <f>+'Combined Rate'!U322</f>
        <v>0</v>
      </c>
      <c r="T284" s="78">
        <f>+'Combined Rate'!V322</f>
        <v>0</v>
      </c>
      <c r="U284" s="78">
        <f>+'Combined Rate'!W322</f>
        <v>0</v>
      </c>
      <c r="V284" s="146">
        <f>+'Other Taxes'!D322</f>
        <v>4.2500000000000003E-2</v>
      </c>
      <c r="W284" s="147">
        <f>+'Other Taxes'!E322</f>
        <v>3.2000000000000002E-3</v>
      </c>
      <c r="X284" s="148">
        <f>+'Other Taxes'!F322</f>
        <v>0</v>
      </c>
      <c r="Y284" s="148">
        <f>+'Other Taxes'!G322</f>
        <v>0</v>
      </c>
      <c r="Z284" s="78">
        <f>+'Other Taxes'!H322</f>
        <v>0</v>
      </c>
      <c r="AA284" s="149">
        <f>+'Other Taxes'!J322</f>
        <v>2.5000000000000001E-2</v>
      </c>
      <c r="AB284" s="147">
        <f>+'Other Taxes'!K322</f>
        <v>0</v>
      </c>
      <c r="AC284" s="148">
        <f>+'Other Taxes'!L322</f>
        <v>0</v>
      </c>
      <c r="AD284" s="152">
        <f>+'Other Taxes'!N322</f>
        <v>0.01</v>
      </c>
      <c r="AE284" s="153">
        <f>+'Other Taxes'!O322</f>
        <v>0.71</v>
      </c>
      <c r="AF284" s="154">
        <f>+'Other Taxes'!P322</f>
        <v>0.25</v>
      </c>
      <c r="AG284" s="155">
        <f>+'Other Taxes'!Q322</f>
        <v>0.52</v>
      </c>
      <c r="AH284" s="148">
        <f>+'Other Taxes'!S322</f>
        <v>0</v>
      </c>
      <c r="AI284" s="157">
        <f>+'Other Taxes'!T322</f>
        <v>0</v>
      </c>
      <c r="AJ284" s="296">
        <f t="shared" si="5"/>
        <v>1.6392</v>
      </c>
    </row>
    <row r="285" spans="1:36" x14ac:dyDescent="0.2">
      <c r="A285" s="73" t="s">
        <v>569</v>
      </c>
      <c r="B285" s="75" t="s">
        <v>570</v>
      </c>
      <c r="C285" s="76">
        <f>+'Combined Rate'!E323</f>
        <v>4.8500000000000001E-2</v>
      </c>
      <c r="D285" s="300">
        <v>1.7500000000000002E-2</v>
      </c>
      <c r="E285" s="78">
        <f>+'Combined Rate'!G323</f>
        <v>0.01</v>
      </c>
      <c r="F285" s="78">
        <f>+'Combined Rate'!H323</f>
        <v>2.5000000000000001E-3</v>
      </c>
      <c r="G285" s="78">
        <f>+'Combined Rate'!I323</f>
        <v>0</v>
      </c>
      <c r="H285" s="78">
        <f>+'Combined Rate'!J323</f>
        <v>0</v>
      </c>
      <c r="I285" s="78">
        <f>+'Combined Rate'!K323</f>
        <v>0</v>
      </c>
      <c r="J285" s="78">
        <f>+'Combined Rate'!L323</f>
        <v>0</v>
      </c>
      <c r="K285" s="78">
        <f>+'Combined Rate'!M323</f>
        <v>0</v>
      </c>
      <c r="L285" s="78">
        <f>+'Combined Rate'!N323</f>
        <v>0</v>
      </c>
      <c r="M285" s="78">
        <f>+'Combined Rate'!O323</f>
        <v>0</v>
      </c>
      <c r="N285" s="78">
        <f>+'Combined Rate'!P323</f>
        <v>0</v>
      </c>
      <c r="O285" s="78">
        <f>+'Combined Rate'!Q323</f>
        <v>0</v>
      </c>
      <c r="P285" s="78">
        <f>+'Combined Rate'!R323</f>
        <v>0</v>
      </c>
      <c r="Q285" s="78">
        <f>+'Combined Rate'!S323</f>
        <v>0</v>
      </c>
      <c r="R285" s="78">
        <f>+'Combined Rate'!T323</f>
        <v>0</v>
      </c>
      <c r="S285" s="78">
        <f>+'Combined Rate'!U323</f>
        <v>0</v>
      </c>
      <c r="T285" s="78">
        <f>+'Combined Rate'!V323</f>
        <v>0</v>
      </c>
      <c r="U285" s="78">
        <f>+'Combined Rate'!W323</f>
        <v>0</v>
      </c>
      <c r="V285" s="146">
        <f>+'Other Taxes'!D323</f>
        <v>4.2500000000000003E-2</v>
      </c>
      <c r="W285" s="147">
        <f>+'Other Taxes'!E323</f>
        <v>3.2000000000000002E-3</v>
      </c>
      <c r="X285" s="148">
        <f>+'Other Taxes'!F323</f>
        <v>0</v>
      </c>
      <c r="Y285" s="148">
        <f>+'Other Taxes'!G323</f>
        <v>0</v>
      </c>
      <c r="Z285" s="78">
        <f>+'Other Taxes'!H323</f>
        <v>0</v>
      </c>
      <c r="AA285" s="149">
        <f>+'Other Taxes'!J323</f>
        <v>2.5000000000000001E-2</v>
      </c>
      <c r="AB285" s="147">
        <f>+'Other Taxes'!K323</f>
        <v>0</v>
      </c>
      <c r="AC285" s="148">
        <f>+'Other Taxes'!L323</f>
        <v>0</v>
      </c>
      <c r="AD285" s="152">
        <f>+'Other Taxes'!N323</f>
        <v>0.01</v>
      </c>
      <c r="AE285" s="153">
        <f>+'Other Taxes'!O323</f>
        <v>0.71</v>
      </c>
      <c r="AF285" s="154">
        <f>+'Other Taxes'!P323</f>
        <v>0.25</v>
      </c>
      <c r="AG285" s="155">
        <f>+'Other Taxes'!Q323</f>
        <v>0.52</v>
      </c>
      <c r="AH285" s="148">
        <f>+'Other Taxes'!S323</f>
        <v>0</v>
      </c>
      <c r="AI285" s="157">
        <f>+'Other Taxes'!T323</f>
        <v>0</v>
      </c>
      <c r="AJ285" s="296">
        <f t="shared" si="5"/>
        <v>1.6392</v>
      </c>
    </row>
    <row r="286" spans="1:36" x14ac:dyDescent="0.2">
      <c r="A286" s="73" t="s">
        <v>571</v>
      </c>
      <c r="B286" s="75" t="s">
        <v>572</v>
      </c>
      <c r="C286" s="76">
        <f>+'Combined Rate'!E324</f>
        <v>4.8500000000000001E-2</v>
      </c>
      <c r="D286" s="300">
        <v>1.7500000000000002E-2</v>
      </c>
      <c r="E286" s="78">
        <f>+'Combined Rate'!G324</f>
        <v>0.01</v>
      </c>
      <c r="F286" s="78">
        <f>+'Combined Rate'!H324</f>
        <v>2.5000000000000001E-3</v>
      </c>
      <c r="G286" s="78">
        <f>+'Combined Rate'!I324</f>
        <v>0</v>
      </c>
      <c r="H286" s="78">
        <f>+'Combined Rate'!J324</f>
        <v>0</v>
      </c>
      <c r="I286" s="78">
        <f>+'Combined Rate'!K324</f>
        <v>0</v>
      </c>
      <c r="J286" s="78">
        <f>+'Combined Rate'!L324</f>
        <v>0</v>
      </c>
      <c r="K286" s="78">
        <f>+'Combined Rate'!M324</f>
        <v>0</v>
      </c>
      <c r="L286" s="78">
        <f>+'Combined Rate'!N324</f>
        <v>0</v>
      </c>
      <c r="M286" s="78">
        <f>+'Combined Rate'!O324</f>
        <v>0</v>
      </c>
      <c r="N286" s="78">
        <f>+'Combined Rate'!P324</f>
        <v>0</v>
      </c>
      <c r="O286" s="78">
        <f>+'Combined Rate'!Q324</f>
        <v>0</v>
      </c>
      <c r="P286" s="78">
        <f>+'Combined Rate'!R324</f>
        <v>0</v>
      </c>
      <c r="Q286" s="78">
        <f>+'Combined Rate'!S324</f>
        <v>0</v>
      </c>
      <c r="R286" s="78">
        <f>+'Combined Rate'!T324</f>
        <v>0</v>
      </c>
      <c r="S286" s="78">
        <f>+'Combined Rate'!U324</f>
        <v>0</v>
      </c>
      <c r="T286" s="78">
        <f>+'Combined Rate'!V324</f>
        <v>0</v>
      </c>
      <c r="U286" s="78">
        <f>+'Combined Rate'!W324</f>
        <v>0</v>
      </c>
      <c r="V286" s="146">
        <f>+'Other Taxes'!D324</f>
        <v>4.2500000000000003E-2</v>
      </c>
      <c r="W286" s="147">
        <f>+'Other Taxes'!E324</f>
        <v>3.2000000000000002E-3</v>
      </c>
      <c r="X286" s="148">
        <f>+'Other Taxes'!F324</f>
        <v>0</v>
      </c>
      <c r="Y286" s="148">
        <f>+'Other Taxes'!G324</f>
        <v>0</v>
      </c>
      <c r="Z286" s="78">
        <f>+'Other Taxes'!H324</f>
        <v>0</v>
      </c>
      <c r="AA286" s="149">
        <f>+'Other Taxes'!J324</f>
        <v>2.5000000000000001E-2</v>
      </c>
      <c r="AB286" s="147">
        <f>+'Other Taxes'!K324</f>
        <v>0</v>
      </c>
      <c r="AC286" s="148">
        <f>+'Other Taxes'!L324</f>
        <v>0</v>
      </c>
      <c r="AD286" s="152">
        <f>+'Other Taxes'!N324</f>
        <v>0.01</v>
      </c>
      <c r="AE286" s="153">
        <f>+'Other Taxes'!O324</f>
        <v>0.71</v>
      </c>
      <c r="AF286" s="154">
        <f>+'Other Taxes'!P324</f>
        <v>0.25</v>
      </c>
      <c r="AG286" s="155">
        <f>+'Other Taxes'!Q324</f>
        <v>0.52</v>
      </c>
      <c r="AH286" s="148">
        <f>+'Other Taxes'!S324</f>
        <v>0</v>
      </c>
      <c r="AI286" s="157">
        <f>+'Other Taxes'!T324</f>
        <v>0</v>
      </c>
      <c r="AJ286" s="296">
        <f t="shared" si="5"/>
        <v>1.6392</v>
      </c>
    </row>
    <row r="287" spans="1:36" x14ac:dyDescent="0.2">
      <c r="A287" s="73" t="s">
        <v>573</v>
      </c>
      <c r="B287" s="75" t="s">
        <v>574</v>
      </c>
      <c r="C287" s="76">
        <f>+'Combined Rate'!E326</f>
        <v>4.8500000000000001E-2</v>
      </c>
      <c r="D287" s="300">
        <v>1.7500000000000002E-2</v>
      </c>
      <c r="E287" s="78">
        <f>+'Combined Rate'!G326</f>
        <v>0.01</v>
      </c>
      <c r="F287" s="78">
        <f>+'Combined Rate'!H326</f>
        <v>2.5000000000000001E-3</v>
      </c>
      <c r="G287" s="78">
        <f>+'Combined Rate'!I326</f>
        <v>2.5000000000000001E-3</v>
      </c>
      <c r="H287" s="78">
        <f>+'Combined Rate'!J326</f>
        <v>2.5000000000000001E-3</v>
      </c>
      <c r="I287" s="78">
        <f>+'Combined Rate'!K326</f>
        <v>0</v>
      </c>
      <c r="J287" s="78">
        <f>+'Combined Rate'!L326</f>
        <v>2.5000000000000001E-3</v>
      </c>
      <c r="K287" s="78">
        <f>+'Combined Rate'!M326</f>
        <v>0</v>
      </c>
      <c r="L287" s="78">
        <f>+'Combined Rate'!N326</f>
        <v>0</v>
      </c>
      <c r="M287" s="78">
        <f>+'Combined Rate'!O326</f>
        <v>2.5000000000000001E-3</v>
      </c>
      <c r="N287" s="78">
        <f>+'Combined Rate'!P326</f>
        <v>0</v>
      </c>
      <c r="O287" s="78">
        <f>+'Combined Rate'!Q326</f>
        <v>5.0000000000000001E-4</v>
      </c>
      <c r="P287" s="78">
        <f>+'Combined Rate'!R326</f>
        <v>0</v>
      </c>
      <c r="Q287" s="78">
        <f>+'Combined Rate'!S326</f>
        <v>1E-3</v>
      </c>
      <c r="R287" s="78">
        <f>+'Combined Rate'!T326</f>
        <v>0</v>
      </c>
      <c r="S287" s="78">
        <f>+'Combined Rate'!U326</f>
        <v>0</v>
      </c>
      <c r="T287" s="78">
        <f>+'Combined Rate'!V326</f>
        <v>0</v>
      </c>
      <c r="U287" s="78">
        <f>+'Combined Rate'!W326</f>
        <v>0</v>
      </c>
      <c r="V287" s="160">
        <f>+'Other Taxes'!D326</f>
        <v>4.2500000000000003E-2</v>
      </c>
      <c r="W287" s="161">
        <f>+'Other Taxes'!E326</f>
        <v>3.2000000000000002E-3</v>
      </c>
      <c r="X287" s="148">
        <f>+'Other Taxes'!F326</f>
        <v>0</v>
      </c>
      <c r="Y287" s="148">
        <f>+'Other Taxes'!G326</f>
        <v>0</v>
      </c>
      <c r="Z287" s="78">
        <f>+'Other Taxes'!H326</f>
        <v>0</v>
      </c>
      <c r="AA287" s="162">
        <f>+'Other Taxes'!J326</f>
        <v>2.5000000000000001E-2</v>
      </c>
      <c r="AB287" s="147">
        <f>+'Other Taxes'!K326</f>
        <v>0.03</v>
      </c>
      <c r="AC287" s="148">
        <f>+'Other Taxes'!L326</f>
        <v>0.04</v>
      </c>
      <c r="AD287" s="152">
        <f>+'Other Taxes'!N326</f>
        <v>0.01</v>
      </c>
      <c r="AE287" s="153">
        <f>+'Other Taxes'!O326</f>
        <v>0.71</v>
      </c>
      <c r="AF287" s="154">
        <f>+'Other Taxes'!P326</f>
        <v>0.25</v>
      </c>
      <c r="AG287" s="155">
        <f>+'Other Taxes'!Q326</f>
        <v>0.52</v>
      </c>
      <c r="AH287" s="148">
        <f>+'Other Taxes'!S326</f>
        <v>0</v>
      </c>
      <c r="AI287" s="157">
        <f>+'Other Taxes'!T326</f>
        <v>0</v>
      </c>
      <c r="AJ287" s="296">
        <f t="shared" si="5"/>
        <v>1.7206999999999999</v>
      </c>
    </row>
    <row r="288" spans="1:36" x14ac:dyDescent="0.2">
      <c r="A288" s="73" t="s">
        <v>575</v>
      </c>
      <c r="B288" s="75" t="s">
        <v>576</v>
      </c>
      <c r="C288" s="76">
        <f>+'Combined Rate'!E327</f>
        <v>4.8500000000000001E-2</v>
      </c>
      <c r="D288" s="300">
        <v>1.7500000000000002E-2</v>
      </c>
      <c r="E288" s="78">
        <f>+'Combined Rate'!G327</f>
        <v>0.01</v>
      </c>
      <c r="F288" s="78">
        <f>+'Combined Rate'!H327</f>
        <v>2.5000000000000001E-3</v>
      </c>
      <c r="G288" s="78">
        <f>+'Combined Rate'!I327</f>
        <v>2.5000000000000001E-3</v>
      </c>
      <c r="H288" s="78">
        <f>+'Combined Rate'!J327</f>
        <v>2.5000000000000001E-3</v>
      </c>
      <c r="I288" s="78">
        <f>+'Combined Rate'!K327</f>
        <v>0</v>
      </c>
      <c r="J288" s="78">
        <f>+'Combined Rate'!L327</f>
        <v>2.5000000000000001E-3</v>
      </c>
      <c r="K288" s="78">
        <f>+'Combined Rate'!M327</f>
        <v>0</v>
      </c>
      <c r="L288" s="78">
        <f>+'Combined Rate'!N327</f>
        <v>0</v>
      </c>
      <c r="M288" s="78">
        <f>+'Combined Rate'!O327</f>
        <v>2.5000000000000001E-3</v>
      </c>
      <c r="N288" s="78">
        <f>+'Combined Rate'!P327</f>
        <v>0</v>
      </c>
      <c r="O288" s="78">
        <f>+'Combined Rate'!Q327</f>
        <v>5.0000000000000001E-4</v>
      </c>
      <c r="P288" s="78">
        <f>+'Combined Rate'!R327</f>
        <v>0</v>
      </c>
      <c r="Q288" s="78">
        <f>+'Combined Rate'!S327</f>
        <v>1E-3</v>
      </c>
      <c r="R288" s="78">
        <f>+'Combined Rate'!T327</f>
        <v>0</v>
      </c>
      <c r="S288" s="78">
        <f>+'Combined Rate'!U327</f>
        <v>0</v>
      </c>
      <c r="T288" s="78">
        <f>+'Combined Rate'!V327</f>
        <v>0</v>
      </c>
      <c r="U288" s="78">
        <f>+'Combined Rate'!W327</f>
        <v>0</v>
      </c>
      <c r="V288" s="160">
        <f>+'Other Taxes'!D327</f>
        <v>4.2500000000000003E-2</v>
      </c>
      <c r="W288" s="161">
        <f>+'Other Taxes'!E327</f>
        <v>3.2000000000000002E-3</v>
      </c>
      <c r="X288" s="148">
        <f>+'Other Taxes'!F327</f>
        <v>0.01</v>
      </c>
      <c r="Y288" s="148">
        <f>+'Other Taxes'!G327</f>
        <v>0</v>
      </c>
      <c r="Z288" s="78">
        <f>+'Other Taxes'!H327</f>
        <v>0</v>
      </c>
      <c r="AA288" s="162">
        <f>+'Other Taxes'!J327</f>
        <v>2.5000000000000001E-2</v>
      </c>
      <c r="AB288" s="147">
        <f>+'Other Taxes'!K327</f>
        <v>0.03</v>
      </c>
      <c r="AC288" s="148">
        <f>+'Other Taxes'!L327</f>
        <v>0.04</v>
      </c>
      <c r="AD288" s="152">
        <f>+'Other Taxes'!N327</f>
        <v>0.01</v>
      </c>
      <c r="AE288" s="153">
        <f>+'Other Taxes'!O327</f>
        <v>0.71</v>
      </c>
      <c r="AF288" s="154">
        <f>+'Other Taxes'!P327</f>
        <v>0.25</v>
      </c>
      <c r="AG288" s="155">
        <f>+'Other Taxes'!Q327</f>
        <v>0.52</v>
      </c>
      <c r="AH288" s="148">
        <f>+'Other Taxes'!S327</f>
        <v>0</v>
      </c>
      <c r="AI288" s="157">
        <f>+'Other Taxes'!T327</f>
        <v>0</v>
      </c>
      <c r="AJ288" s="296">
        <f t="shared" si="5"/>
        <v>1.7307000000000001</v>
      </c>
    </row>
    <row r="289" spans="1:36" x14ac:dyDescent="0.2">
      <c r="A289" s="73" t="s">
        <v>577</v>
      </c>
      <c r="B289" s="75" t="s">
        <v>578</v>
      </c>
      <c r="C289" s="76">
        <f>+'Combined Rate'!E328</f>
        <v>4.8500000000000001E-2</v>
      </c>
      <c r="D289" s="300">
        <v>1.7500000000000002E-2</v>
      </c>
      <c r="E289" s="78">
        <f>+'Combined Rate'!G328</f>
        <v>0.01</v>
      </c>
      <c r="F289" s="78">
        <f>+'Combined Rate'!H328</f>
        <v>2.5000000000000001E-3</v>
      </c>
      <c r="G289" s="78">
        <f>+'Combined Rate'!I328</f>
        <v>2.5000000000000001E-3</v>
      </c>
      <c r="H289" s="78">
        <f>+'Combined Rate'!J328</f>
        <v>2.5000000000000001E-3</v>
      </c>
      <c r="I289" s="78">
        <f>+'Combined Rate'!K328</f>
        <v>0</v>
      </c>
      <c r="J289" s="78">
        <f>+'Combined Rate'!L328</f>
        <v>2.5000000000000001E-3</v>
      </c>
      <c r="K289" s="78">
        <f>+'Combined Rate'!M328</f>
        <v>0</v>
      </c>
      <c r="L289" s="78">
        <f>+'Combined Rate'!N328</f>
        <v>0</v>
      </c>
      <c r="M289" s="78">
        <f>+'Combined Rate'!O328</f>
        <v>2.5000000000000001E-3</v>
      </c>
      <c r="N289" s="78">
        <f>+'Combined Rate'!P328</f>
        <v>0</v>
      </c>
      <c r="O289" s="78">
        <f>+'Combined Rate'!Q328</f>
        <v>5.0000000000000001E-4</v>
      </c>
      <c r="P289" s="78">
        <f>+'Combined Rate'!R328</f>
        <v>0</v>
      </c>
      <c r="Q289" s="78">
        <f>+'Combined Rate'!S328</f>
        <v>1E-3</v>
      </c>
      <c r="R289" s="78">
        <f>+'Combined Rate'!T328</f>
        <v>0</v>
      </c>
      <c r="S289" s="78">
        <f>+'Combined Rate'!U328</f>
        <v>0</v>
      </c>
      <c r="T289" s="78">
        <f>+'Combined Rate'!V328</f>
        <v>0</v>
      </c>
      <c r="U289" s="78">
        <f>+'Combined Rate'!W328</f>
        <v>0</v>
      </c>
      <c r="V289" s="160">
        <f>+'Other Taxes'!D328</f>
        <v>4.2500000000000003E-2</v>
      </c>
      <c r="W289" s="161">
        <f>+'Other Taxes'!E328</f>
        <v>3.2000000000000002E-3</v>
      </c>
      <c r="X289" s="148">
        <f>+'Other Taxes'!F328</f>
        <v>0</v>
      </c>
      <c r="Y289" s="148">
        <f>+'Other Taxes'!G328</f>
        <v>0</v>
      </c>
      <c r="Z289" s="78">
        <f>+'Other Taxes'!H328</f>
        <v>0</v>
      </c>
      <c r="AA289" s="162">
        <f>+'Other Taxes'!J328</f>
        <v>2.5000000000000001E-2</v>
      </c>
      <c r="AB289" s="147">
        <f>+'Other Taxes'!K328</f>
        <v>0.03</v>
      </c>
      <c r="AC289" s="148">
        <f>+'Other Taxes'!L328</f>
        <v>0.04</v>
      </c>
      <c r="AD289" s="152">
        <f>+'Other Taxes'!N328</f>
        <v>0.01</v>
      </c>
      <c r="AE289" s="153">
        <f>+'Other Taxes'!O328</f>
        <v>0.71</v>
      </c>
      <c r="AF289" s="154">
        <f>+'Other Taxes'!P328</f>
        <v>0.25</v>
      </c>
      <c r="AG289" s="155">
        <f>+'Other Taxes'!Q328</f>
        <v>0.52</v>
      </c>
      <c r="AH289" s="148">
        <f>+'Other Taxes'!S328</f>
        <v>3.5000000000000003E-2</v>
      </c>
      <c r="AI289" s="157">
        <f>+'Other Taxes'!T328</f>
        <v>0.06</v>
      </c>
      <c r="AJ289" s="296">
        <f t="shared" si="5"/>
        <v>1.8156999999999999</v>
      </c>
    </row>
    <row r="290" spans="1:36" x14ac:dyDescent="0.2">
      <c r="A290" s="73" t="s">
        <v>612</v>
      </c>
      <c r="B290" s="84" t="s">
        <v>613</v>
      </c>
      <c r="C290" s="76">
        <f>+'Combined Rate'!E329</f>
        <v>4.8500000000000001E-2</v>
      </c>
      <c r="D290" s="300">
        <v>1.7500000000000002E-2</v>
      </c>
      <c r="E290" s="78">
        <f>+'Combined Rate'!G329</f>
        <v>0.01</v>
      </c>
      <c r="F290" s="78">
        <f>+'Combined Rate'!H329</f>
        <v>2.5000000000000001E-3</v>
      </c>
      <c r="G290" s="78">
        <f>+'Combined Rate'!I329</f>
        <v>2.5000000000000001E-3</v>
      </c>
      <c r="H290" s="78">
        <f>+'Combined Rate'!J329</f>
        <v>2.5000000000000001E-3</v>
      </c>
      <c r="I290" s="78">
        <f>+'Combined Rate'!K329</f>
        <v>0</v>
      </c>
      <c r="J290" s="78">
        <f>+'Combined Rate'!L329</f>
        <v>2.5000000000000001E-3</v>
      </c>
      <c r="K290" s="78">
        <f>+'Combined Rate'!M329</f>
        <v>0</v>
      </c>
      <c r="L290" s="78">
        <f>+'Combined Rate'!N329</f>
        <v>0</v>
      </c>
      <c r="M290" s="78">
        <f>+'Combined Rate'!O329</f>
        <v>2.5000000000000001E-3</v>
      </c>
      <c r="N290" s="78">
        <f>+'Combined Rate'!P329</f>
        <v>0</v>
      </c>
      <c r="O290" s="78">
        <f>+'Combined Rate'!Q329</f>
        <v>5.0000000000000001E-4</v>
      </c>
      <c r="P290" s="78">
        <f>+'Combined Rate'!R329</f>
        <v>0</v>
      </c>
      <c r="Q290" s="78">
        <f>+'Combined Rate'!S329</f>
        <v>1E-3</v>
      </c>
      <c r="R290" s="78">
        <f>+'Combined Rate'!T329</f>
        <v>0</v>
      </c>
      <c r="S290" s="78">
        <f>+'Combined Rate'!U329</f>
        <v>0</v>
      </c>
      <c r="T290" s="78">
        <f>+'Combined Rate'!V329</f>
        <v>0</v>
      </c>
      <c r="U290" s="78">
        <f>+'Combined Rate'!W329</f>
        <v>0</v>
      </c>
      <c r="V290" s="160">
        <f>+'Other Taxes'!D329</f>
        <v>4.2500000000000003E-2</v>
      </c>
      <c r="W290" s="161">
        <f>+'Other Taxes'!E329</f>
        <v>3.2000000000000002E-3</v>
      </c>
      <c r="X290" s="148">
        <f>+'Other Taxes'!F329</f>
        <v>0</v>
      </c>
      <c r="Y290" s="148">
        <f>+'Other Taxes'!G329</f>
        <v>0</v>
      </c>
      <c r="Z290" s="78">
        <f>+'Other Taxes'!H329</f>
        <v>0</v>
      </c>
      <c r="AA290" s="162">
        <f>+'Other Taxes'!J329</f>
        <v>2.5000000000000001E-2</v>
      </c>
      <c r="AB290" s="147">
        <f>+'Other Taxes'!K329</f>
        <v>0.03</v>
      </c>
      <c r="AC290" s="148">
        <f>+'Other Taxes'!L329</f>
        <v>0.04</v>
      </c>
      <c r="AD290" s="152">
        <f>+'Other Taxes'!N329</f>
        <v>0.01</v>
      </c>
      <c r="AE290" s="153">
        <f>+'Other Taxes'!O329</f>
        <v>0.71</v>
      </c>
      <c r="AF290" s="154">
        <f>+'Other Taxes'!P329</f>
        <v>0.25</v>
      </c>
      <c r="AG290" s="155">
        <f>+'Other Taxes'!Q329</f>
        <v>0.52</v>
      </c>
      <c r="AH290" s="148">
        <f>+'Other Taxes'!S329</f>
        <v>3.5000000000000003E-2</v>
      </c>
      <c r="AI290" s="157">
        <f>+'Other Taxes'!T329</f>
        <v>0</v>
      </c>
      <c r="AJ290" s="296">
        <f t="shared" si="5"/>
        <v>1.7556999999999998</v>
      </c>
    </row>
    <row r="291" spans="1:36" x14ac:dyDescent="0.2">
      <c r="A291" s="73" t="s">
        <v>579</v>
      </c>
      <c r="B291" s="75" t="s">
        <v>580</v>
      </c>
      <c r="C291" s="76">
        <f>+'Combined Rate'!E330</f>
        <v>4.8500000000000001E-2</v>
      </c>
      <c r="D291" s="300">
        <v>1.7500000000000002E-2</v>
      </c>
      <c r="E291" s="78">
        <f>+'Combined Rate'!G330</f>
        <v>0.01</v>
      </c>
      <c r="F291" s="78">
        <f>+'Combined Rate'!H330</f>
        <v>2.5000000000000001E-3</v>
      </c>
      <c r="G291" s="78">
        <f>+'Combined Rate'!I330</f>
        <v>2.5000000000000001E-3</v>
      </c>
      <c r="H291" s="78">
        <f>+'Combined Rate'!J330</f>
        <v>2.5000000000000001E-3</v>
      </c>
      <c r="I291" s="78">
        <f>+'Combined Rate'!K330</f>
        <v>0</v>
      </c>
      <c r="J291" s="78">
        <f>+'Combined Rate'!L330</f>
        <v>2.5000000000000001E-3</v>
      </c>
      <c r="K291" s="78">
        <f>+'Combined Rate'!M330</f>
        <v>0</v>
      </c>
      <c r="L291" s="78">
        <f>+'Combined Rate'!N330</f>
        <v>0</v>
      </c>
      <c r="M291" s="78">
        <f>+'Combined Rate'!O330</f>
        <v>2.5000000000000001E-3</v>
      </c>
      <c r="N291" s="78">
        <f>+'Combined Rate'!P330</f>
        <v>0</v>
      </c>
      <c r="O291" s="78">
        <f>+'Combined Rate'!Q330</f>
        <v>5.0000000000000001E-4</v>
      </c>
      <c r="P291" s="78">
        <f>+'Combined Rate'!R330</f>
        <v>0</v>
      </c>
      <c r="Q291" s="78">
        <f>+'Combined Rate'!S330</f>
        <v>1E-3</v>
      </c>
      <c r="R291" s="78">
        <f>+'Combined Rate'!T330</f>
        <v>0</v>
      </c>
      <c r="S291" s="78">
        <f>+'Combined Rate'!U330</f>
        <v>0</v>
      </c>
      <c r="T291" s="78">
        <f>+'Combined Rate'!V330</f>
        <v>0</v>
      </c>
      <c r="U291" s="78">
        <f>+'Combined Rate'!W330</f>
        <v>0</v>
      </c>
      <c r="V291" s="160">
        <f>+'Other Taxes'!D330</f>
        <v>4.2500000000000003E-2</v>
      </c>
      <c r="W291" s="161">
        <f>+'Other Taxes'!E330</f>
        <v>3.2000000000000002E-3</v>
      </c>
      <c r="X291" s="148">
        <f>+'Other Taxes'!F330</f>
        <v>0</v>
      </c>
      <c r="Y291" s="148">
        <f>+'Other Taxes'!G330</f>
        <v>0</v>
      </c>
      <c r="Z291" s="78">
        <f>+'Other Taxes'!H330</f>
        <v>0</v>
      </c>
      <c r="AA291" s="162">
        <f>+'Other Taxes'!J330</f>
        <v>2.5000000000000001E-2</v>
      </c>
      <c r="AB291" s="147">
        <f>+'Other Taxes'!K330</f>
        <v>0.03</v>
      </c>
      <c r="AC291" s="148">
        <f>+'Other Taxes'!L330</f>
        <v>0.04</v>
      </c>
      <c r="AD291" s="152">
        <f>+'Other Taxes'!N330</f>
        <v>0.01</v>
      </c>
      <c r="AE291" s="153">
        <f>+'Other Taxes'!O330</f>
        <v>0.71</v>
      </c>
      <c r="AF291" s="154">
        <f>+'Other Taxes'!P330</f>
        <v>0.25</v>
      </c>
      <c r="AG291" s="155">
        <f>+'Other Taxes'!Q330</f>
        <v>0.52</v>
      </c>
      <c r="AH291" s="148">
        <f>+'Other Taxes'!S330</f>
        <v>0.02</v>
      </c>
      <c r="AI291" s="157">
        <f>+'Other Taxes'!T330</f>
        <v>0</v>
      </c>
      <c r="AJ291" s="296">
        <f t="shared" si="5"/>
        <v>1.7406999999999999</v>
      </c>
    </row>
    <row r="292" spans="1:36" x14ac:dyDescent="0.2">
      <c r="A292" s="73" t="s">
        <v>11</v>
      </c>
      <c r="B292" s="84" t="s">
        <v>12</v>
      </c>
      <c r="C292" s="76">
        <f>+'Combined Rate'!E331</f>
        <v>4.8500000000000001E-2</v>
      </c>
      <c r="D292" s="300">
        <v>1.7500000000000002E-2</v>
      </c>
      <c r="E292" s="78">
        <f>+'Combined Rate'!G331</f>
        <v>0.01</v>
      </c>
      <c r="F292" s="78">
        <f>+'Combined Rate'!H331</f>
        <v>2.5000000000000001E-3</v>
      </c>
      <c r="G292" s="78">
        <f>+'Combined Rate'!I331</f>
        <v>2.5000000000000001E-3</v>
      </c>
      <c r="H292" s="78">
        <f>+'Combined Rate'!J331</f>
        <v>2.5000000000000001E-3</v>
      </c>
      <c r="I292" s="78">
        <f>+'Combined Rate'!K331</f>
        <v>0</v>
      </c>
      <c r="J292" s="78">
        <f>+'Combined Rate'!L331</f>
        <v>2.5000000000000001E-3</v>
      </c>
      <c r="K292" s="78">
        <f>+'Combined Rate'!M331</f>
        <v>0</v>
      </c>
      <c r="L292" s="78">
        <f>+'Combined Rate'!N331</f>
        <v>0</v>
      </c>
      <c r="M292" s="78">
        <f>+'Combined Rate'!O331</f>
        <v>2.5000000000000001E-3</v>
      </c>
      <c r="N292" s="78">
        <f>+'Combined Rate'!P331</f>
        <v>0</v>
      </c>
      <c r="O292" s="78">
        <f>+'Combined Rate'!Q331</f>
        <v>5.0000000000000001E-4</v>
      </c>
      <c r="P292" s="78">
        <f>+'Combined Rate'!R331</f>
        <v>0</v>
      </c>
      <c r="Q292" s="78">
        <f>+'Combined Rate'!S331</f>
        <v>1E-3</v>
      </c>
      <c r="R292" s="78">
        <f>+'Combined Rate'!T331</f>
        <v>0</v>
      </c>
      <c r="S292" s="78">
        <f>+'Combined Rate'!U331</f>
        <v>0</v>
      </c>
      <c r="T292" s="78">
        <f>+'Combined Rate'!V331</f>
        <v>0</v>
      </c>
      <c r="U292" s="78">
        <f>+'Combined Rate'!W331</f>
        <v>0</v>
      </c>
      <c r="V292" s="160">
        <f>+'Other Taxes'!D331</f>
        <v>4.2500000000000003E-2</v>
      </c>
      <c r="W292" s="161">
        <f>+'Other Taxes'!E331</f>
        <v>3.2000000000000002E-3</v>
      </c>
      <c r="X292" s="148">
        <f>+'Other Taxes'!F331</f>
        <v>0.01</v>
      </c>
      <c r="Y292" s="148">
        <f>+'Other Taxes'!G331</f>
        <v>0</v>
      </c>
      <c r="Z292" s="78">
        <f>+'Other Taxes'!H331</f>
        <v>0</v>
      </c>
      <c r="AA292" s="162">
        <f>+'Other Taxes'!J331</f>
        <v>2.5000000000000001E-2</v>
      </c>
      <c r="AB292" s="147">
        <f>+'Other Taxes'!K331</f>
        <v>0.03</v>
      </c>
      <c r="AC292" s="148">
        <f>+'Other Taxes'!L331</f>
        <v>0.04</v>
      </c>
      <c r="AD292" s="152">
        <f>+'Other Taxes'!N331</f>
        <v>0.01</v>
      </c>
      <c r="AE292" s="153">
        <f>+'Other Taxes'!O331</f>
        <v>0.71</v>
      </c>
      <c r="AF292" s="154">
        <f>+'Other Taxes'!P331</f>
        <v>0.25</v>
      </c>
      <c r="AG292" s="155">
        <f>+'Other Taxes'!Q331</f>
        <v>0.52</v>
      </c>
      <c r="AH292" s="148">
        <f>+'Other Taxes'!S331</f>
        <v>3.5000000000000003E-2</v>
      </c>
      <c r="AI292" s="157">
        <f>+'Other Taxes'!T331</f>
        <v>0</v>
      </c>
      <c r="AJ292" s="296">
        <f t="shared" si="5"/>
        <v>1.7657</v>
      </c>
    </row>
    <row r="293" spans="1:36" x14ac:dyDescent="0.2">
      <c r="A293" s="73" t="s">
        <v>581</v>
      </c>
      <c r="B293" s="75" t="s">
        <v>582</v>
      </c>
      <c r="C293" s="76">
        <f>+'Combined Rate'!E332</f>
        <v>4.8500000000000001E-2</v>
      </c>
      <c r="D293" s="300">
        <v>1.7500000000000002E-2</v>
      </c>
      <c r="E293" s="78">
        <f>+'Combined Rate'!G332</f>
        <v>0.01</v>
      </c>
      <c r="F293" s="78">
        <f>+'Combined Rate'!H332</f>
        <v>2.5000000000000001E-3</v>
      </c>
      <c r="G293" s="78">
        <f>+'Combined Rate'!I332</f>
        <v>2.5000000000000001E-3</v>
      </c>
      <c r="H293" s="78">
        <f>+'Combined Rate'!J332</f>
        <v>2.5000000000000001E-3</v>
      </c>
      <c r="I293" s="78">
        <f>+'Combined Rate'!K332</f>
        <v>0</v>
      </c>
      <c r="J293" s="78">
        <f>+'Combined Rate'!L332</f>
        <v>2.5000000000000001E-3</v>
      </c>
      <c r="K293" s="78">
        <f>+'Combined Rate'!M332</f>
        <v>0</v>
      </c>
      <c r="L293" s="78">
        <f>+'Combined Rate'!N332</f>
        <v>0</v>
      </c>
      <c r="M293" s="78">
        <f>+'Combined Rate'!O332</f>
        <v>2.5000000000000001E-3</v>
      </c>
      <c r="N293" s="78">
        <f>+'Combined Rate'!P332</f>
        <v>0</v>
      </c>
      <c r="O293" s="78">
        <f>+'Combined Rate'!Q332</f>
        <v>5.0000000000000001E-4</v>
      </c>
      <c r="P293" s="78">
        <f>+'Combined Rate'!R332</f>
        <v>0</v>
      </c>
      <c r="Q293" s="78">
        <f>+'Combined Rate'!S332</f>
        <v>1E-3</v>
      </c>
      <c r="R293" s="78">
        <f>+'Combined Rate'!T332</f>
        <v>0</v>
      </c>
      <c r="S293" s="78">
        <f>+'Combined Rate'!U332</f>
        <v>0</v>
      </c>
      <c r="T293" s="78">
        <f>+'Combined Rate'!V332</f>
        <v>0</v>
      </c>
      <c r="U293" s="78">
        <f>+'Combined Rate'!W332</f>
        <v>0</v>
      </c>
      <c r="V293" s="160">
        <f>+'Other Taxes'!D332</f>
        <v>4.2500000000000003E-2</v>
      </c>
      <c r="W293" s="161">
        <f>+'Other Taxes'!E332</f>
        <v>3.2000000000000002E-3</v>
      </c>
      <c r="X293" s="148">
        <f>+'Other Taxes'!F332</f>
        <v>0</v>
      </c>
      <c r="Y293" s="148">
        <f>+'Other Taxes'!G332</f>
        <v>0</v>
      </c>
      <c r="Z293" s="78">
        <f>+'Other Taxes'!H332</f>
        <v>0</v>
      </c>
      <c r="AA293" s="162">
        <f>+'Other Taxes'!J332</f>
        <v>2.5000000000000001E-2</v>
      </c>
      <c r="AB293" s="147">
        <f>+'Other Taxes'!K332</f>
        <v>0.03</v>
      </c>
      <c r="AC293" s="148">
        <f>+'Other Taxes'!L332</f>
        <v>0.04</v>
      </c>
      <c r="AD293" s="152">
        <f>+'Other Taxes'!N332</f>
        <v>0.01</v>
      </c>
      <c r="AE293" s="153">
        <f>+'Other Taxes'!O332</f>
        <v>0.71</v>
      </c>
      <c r="AF293" s="154">
        <f>+'Other Taxes'!P332</f>
        <v>0.25</v>
      </c>
      <c r="AG293" s="155">
        <f>+'Other Taxes'!Q332</f>
        <v>0.52</v>
      </c>
      <c r="AH293" s="148">
        <f>+'Other Taxes'!S332</f>
        <v>3.5000000000000003E-2</v>
      </c>
      <c r="AI293" s="157">
        <f>+'Other Taxes'!T332</f>
        <v>0.06</v>
      </c>
      <c r="AJ293" s="296">
        <f t="shared" si="5"/>
        <v>1.8156999999999999</v>
      </c>
    </row>
    <row r="294" spans="1:36" x14ac:dyDescent="0.2">
      <c r="A294" s="73" t="s">
        <v>583</v>
      </c>
      <c r="B294" s="75" t="s">
        <v>584</v>
      </c>
      <c r="C294" s="76">
        <f>+'Combined Rate'!E333</f>
        <v>4.8500000000000001E-2</v>
      </c>
      <c r="D294" s="300">
        <v>1.7500000000000002E-2</v>
      </c>
      <c r="E294" s="78">
        <f>+'Combined Rate'!G333</f>
        <v>0.01</v>
      </c>
      <c r="F294" s="78">
        <f>+'Combined Rate'!H333</f>
        <v>2.5000000000000001E-3</v>
      </c>
      <c r="G294" s="78">
        <f>+'Combined Rate'!I333</f>
        <v>2.5000000000000001E-3</v>
      </c>
      <c r="H294" s="78">
        <f>+'Combined Rate'!J333</f>
        <v>2.5000000000000001E-3</v>
      </c>
      <c r="I294" s="78">
        <f>+'Combined Rate'!K333</f>
        <v>0</v>
      </c>
      <c r="J294" s="78">
        <f>+'Combined Rate'!L333</f>
        <v>2.5000000000000001E-3</v>
      </c>
      <c r="K294" s="78">
        <f>+'Combined Rate'!M333</f>
        <v>0</v>
      </c>
      <c r="L294" s="78">
        <f>+'Combined Rate'!N333</f>
        <v>0</v>
      </c>
      <c r="M294" s="78">
        <f>+'Combined Rate'!O333</f>
        <v>2.5000000000000001E-3</v>
      </c>
      <c r="N294" s="78">
        <f>+'Combined Rate'!P333</f>
        <v>0</v>
      </c>
      <c r="O294" s="78">
        <f>+'Combined Rate'!Q333</f>
        <v>5.0000000000000001E-4</v>
      </c>
      <c r="P294" s="78">
        <f>+'Combined Rate'!R333</f>
        <v>0</v>
      </c>
      <c r="Q294" s="78">
        <f>+'Combined Rate'!S333</f>
        <v>1E-3</v>
      </c>
      <c r="R294" s="78">
        <f>+'Combined Rate'!T333</f>
        <v>0</v>
      </c>
      <c r="S294" s="78">
        <f>+'Combined Rate'!U333</f>
        <v>0</v>
      </c>
      <c r="T294" s="78">
        <f>+'Combined Rate'!V333</f>
        <v>0</v>
      </c>
      <c r="U294" s="78">
        <f>+'Combined Rate'!W333</f>
        <v>0</v>
      </c>
      <c r="V294" s="160">
        <f>+'Other Taxes'!D333</f>
        <v>4.2500000000000003E-2</v>
      </c>
      <c r="W294" s="161">
        <f>+'Other Taxes'!E333</f>
        <v>3.2000000000000002E-3</v>
      </c>
      <c r="X294" s="148">
        <f>+'Other Taxes'!F333</f>
        <v>0.01</v>
      </c>
      <c r="Y294" s="148">
        <f>+'Other Taxes'!G333</f>
        <v>0</v>
      </c>
      <c r="Z294" s="78">
        <f>+'Other Taxes'!H333</f>
        <v>0</v>
      </c>
      <c r="AA294" s="162">
        <f>+'Other Taxes'!J333</f>
        <v>2.5000000000000001E-2</v>
      </c>
      <c r="AB294" s="147">
        <f>+'Other Taxes'!K333</f>
        <v>0.03</v>
      </c>
      <c r="AC294" s="148">
        <f>+'Other Taxes'!L333</f>
        <v>0.04</v>
      </c>
      <c r="AD294" s="152">
        <f>+'Other Taxes'!N333</f>
        <v>0.01</v>
      </c>
      <c r="AE294" s="153">
        <f>+'Other Taxes'!O333</f>
        <v>0.71</v>
      </c>
      <c r="AF294" s="154">
        <f>+'Other Taxes'!P333</f>
        <v>0.25</v>
      </c>
      <c r="AG294" s="155">
        <f>+'Other Taxes'!Q333</f>
        <v>0.52</v>
      </c>
      <c r="AH294" s="148">
        <f>+'Other Taxes'!S333</f>
        <v>3.5000000000000003E-2</v>
      </c>
      <c r="AI294" s="157">
        <f>+'Other Taxes'!T333</f>
        <v>0.06</v>
      </c>
      <c r="AJ294" s="296">
        <f t="shared" si="5"/>
        <v>1.8257000000000001</v>
      </c>
    </row>
    <row r="295" spans="1:36" x14ac:dyDescent="0.2">
      <c r="A295" s="73" t="s">
        <v>585</v>
      </c>
      <c r="B295" s="75" t="s">
        <v>586</v>
      </c>
      <c r="C295" s="76">
        <f>+'Combined Rate'!E334</f>
        <v>4.8500000000000001E-2</v>
      </c>
      <c r="D295" s="300">
        <v>1.7500000000000002E-2</v>
      </c>
      <c r="E295" s="78">
        <f>+'Combined Rate'!G334</f>
        <v>0.01</v>
      </c>
      <c r="F295" s="78">
        <f>+'Combined Rate'!H334</f>
        <v>2.5000000000000001E-3</v>
      </c>
      <c r="G295" s="78">
        <f>+'Combined Rate'!I334</f>
        <v>2.5000000000000001E-3</v>
      </c>
      <c r="H295" s="78">
        <f>+'Combined Rate'!J334</f>
        <v>2.5000000000000001E-3</v>
      </c>
      <c r="I295" s="78">
        <f>+'Combined Rate'!K334</f>
        <v>0</v>
      </c>
      <c r="J295" s="78">
        <f>+'Combined Rate'!L334</f>
        <v>2.5000000000000001E-3</v>
      </c>
      <c r="K295" s="78">
        <f>+'Combined Rate'!M334</f>
        <v>0</v>
      </c>
      <c r="L295" s="78">
        <f>+'Combined Rate'!N334</f>
        <v>0</v>
      </c>
      <c r="M295" s="78">
        <f>+'Combined Rate'!O334</f>
        <v>2.5000000000000001E-3</v>
      </c>
      <c r="N295" s="78">
        <f>+'Combined Rate'!P334</f>
        <v>0</v>
      </c>
      <c r="O295" s="78">
        <f>+'Combined Rate'!Q334</f>
        <v>5.0000000000000001E-4</v>
      </c>
      <c r="P295" s="78">
        <f>+'Combined Rate'!R334</f>
        <v>0</v>
      </c>
      <c r="Q295" s="78">
        <f>+'Combined Rate'!S334</f>
        <v>1E-3</v>
      </c>
      <c r="R295" s="78">
        <f>+'Combined Rate'!T334</f>
        <v>0</v>
      </c>
      <c r="S295" s="78">
        <f>+'Combined Rate'!U334</f>
        <v>0</v>
      </c>
      <c r="T295" s="78">
        <f>+'Combined Rate'!V334</f>
        <v>0</v>
      </c>
      <c r="U295" s="78">
        <f>+'Combined Rate'!W334</f>
        <v>0</v>
      </c>
      <c r="V295" s="160">
        <f>+'Other Taxes'!D334</f>
        <v>4.2500000000000003E-2</v>
      </c>
      <c r="W295" s="161">
        <f>+'Other Taxes'!E334</f>
        <v>3.2000000000000002E-3</v>
      </c>
      <c r="X295" s="148">
        <f>+'Other Taxes'!F334</f>
        <v>0</v>
      </c>
      <c r="Y295" s="148">
        <f>+'Other Taxes'!G334</f>
        <v>0</v>
      </c>
      <c r="Z295" s="78">
        <f>+'Other Taxes'!H334</f>
        <v>0</v>
      </c>
      <c r="AA295" s="162">
        <f>+'Other Taxes'!J334</f>
        <v>2.5000000000000001E-2</v>
      </c>
      <c r="AB295" s="147">
        <f>+'Other Taxes'!K334</f>
        <v>0.03</v>
      </c>
      <c r="AC295" s="148">
        <f>+'Other Taxes'!L334</f>
        <v>0.04</v>
      </c>
      <c r="AD295" s="152">
        <f>+'Other Taxes'!N334</f>
        <v>0.01</v>
      </c>
      <c r="AE295" s="153">
        <f>+'Other Taxes'!O334</f>
        <v>0.71</v>
      </c>
      <c r="AF295" s="154">
        <f>+'Other Taxes'!P334</f>
        <v>0.25</v>
      </c>
      <c r="AG295" s="155">
        <f>+'Other Taxes'!Q334</f>
        <v>0.52</v>
      </c>
      <c r="AH295" s="148">
        <f>+'Other Taxes'!S334</f>
        <v>3.5000000000000003E-2</v>
      </c>
      <c r="AI295" s="157">
        <f>+'Other Taxes'!T334</f>
        <v>0.06</v>
      </c>
      <c r="AJ295" s="296">
        <f t="shared" si="5"/>
        <v>1.8156999999999999</v>
      </c>
    </row>
    <row r="296" spans="1:36" x14ac:dyDescent="0.2">
      <c r="A296" s="73" t="s">
        <v>587</v>
      </c>
      <c r="B296" s="75" t="s">
        <v>588</v>
      </c>
      <c r="C296" s="76">
        <f>+'Combined Rate'!E335</f>
        <v>4.8500000000000001E-2</v>
      </c>
      <c r="D296" s="300">
        <v>1.7500000000000002E-2</v>
      </c>
      <c r="E296" s="78">
        <f>+'Combined Rate'!G335</f>
        <v>0.01</v>
      </c>
      <c r="F296" s="78">
        <f>+'Combined Rate'!H335</f>
        <v>2.5000000000000001E-3</v>
      </c>
      <c r="G296" s="78">
        <f>+'Combined Rate'!I335</f>
        <v>2.5000000000000001E-3</v>
      </c>
      <c r="H296" s="78">
        <f>+'Combined Rate'!J335</f>
        <v>2.5000000000000001E-3</v>
      </c>
      <c r="I296" s="78">
        <f>+'Combined Rate'!K335</f>
        <v>0</v>
      </c>
      <c r="J296" s="78">
        <f>+'Combined Rate'!L335</f>
        <v>2.5000000000000001E-3</v>
      </c>
      <c r="K296" s="78">
        <f>+'Combined Rate'!M335</f>
        <v>0</v>
      </c>
      <c r="L296" s="78">
        <f>+'Combined Rate'!N335</f>
        <v>0</v>
      </c>
      <c r="M296" s="78">
        <f>+'Combined Rate'!O335</f>
        <v>2.5000000000000001E-3</v>
      </c>
      <c r="N296" s="78">
        <f>+'Combined Rate'!P335</f>
        <v>0</v>
      </c>
      <c r="O296" s="78">
        <f>+'Combined Rate'!Q335</f>
        <v>5.0000000000000001E-4</v>
      </c>
      <c r="P296" s="78">
        <f>+'Combined Rate'!R335</f>
        <v>0</v>
      </c>
      <c r="Q296" s="78">
        <f>+'Combined Rate'!S335</f>
        <v>1E-3</v>
      </c>
      <c r="R296" s="78">
        <f>+'Combined Rate'!T335</f>
        <v>0</v>
      </c>
      <c r="S296" s="78">
        <f>+'Combined Rate'!U335</f>
        <v>0</v>
      </c>
      <c r="T296" s="78">
        <f>+'Combined Rate'!V335</f>
        <v>0</v>
      </c>
      <c r="U296" s="78">
        <f>+'Combined Rate'!W335</f>
        <v>0</v>
      </c>
      <c r="V296" s="160">
        <f>+'Other Taxes'!D335</f>
        <v>4.2500000000000003E-2</v>
      </c>
      <c r="W296" s="161">
        <f>+'Other Taxes'!E335</f>
        <v>3.2000000000000002E-3</v>
      </c>
      <c r="X296" s="148">
        <f>+'Other Taxes'!F335</f>
        <v>0</v>
      </c>
      <c r="Y296" s="148">
        <f>+'Other Taxes'!G335</f>
        <v>0</v>
      </c>
      <c r="Z296" s="78">
        <f>+'Other Taxes'!H335</f>
        <v>0</v>
      </c>
      <c r="AA296" s="162">
        <f>+'Other Taxes'!J335</f>
        <v>2.5000000000000001E-2</v>
      </c>
      <c r="AB296" s="147">
        <f>+'Other Taxes'!K335</f>
        <v>0.03</v>
      </c>
      <c r="AC296" s="148">
        <f>+'Other Taxes'!L335</f>
        <v>0.04</v>
      </c>
      <c r="AD296" s="152">
        <f>+'Other Taxes'!N335</f>
        <v>0.01</v>
      </c>
      <c r="AE296" s="153">
        <f>+'Other Taxes'!O335</f>
        <v>0.71</v>
      </c>
      <c r="AF296" s="154">
        <f>+'Other Taxes'!P335</f>
        <v>0.25</v>
      </c>
      <c r="AG296" s="155">
        <f>+'Other Taxes'!Q335</f>
        <v>0.52</v>
      </c>
      <c r="AH296" s="148">
        <f>+'Other Taxes'!S335</f>
        <v>3.5000000000000003E-2</v>
      </c>
      <c r="AI296" s="157">
        <f>+'Other Taxes'!T335</f>
        <v>0.06</v>
      </c>
      <c r="AJ296" s="296">
        <f t="shared" si="5"/>
        <v>1.8156999999999999</v>
      </c>
    </row>
    <row r="297" spans="1:36" x14ac:dyDescent="0.2">
      <c r="A297" s="73" t="s">
        <v>589</v>
      </c>
      <c r="B297" s="75" t="s">
        <v>590</v>
      </c>
      <c r="C297" s="76">
        <f>+'Combined Rate'!E336</f>
        <v>4.8500000000000001E-2</v>
      </c>
      <c r="D297" s="300">
        <v>1.7500000000000002E-2</v>
      </c>
      <c r="E297" s="78">
        <f>+'Combined Rate'!G336</f>
        <v>0.01</v>
      </c>
      <c r="F297" s="78">
        <f>+'Combined Rate'!H336</f>
        <v>2.5000000000000001E-3</v>
      </c>
      <c r="G297" s="78">
        <f>+'Combined Rate'!I336</f>
        <v>2.5000000000000001E-3</v>
      </c>
      <c r="H297" s="78">
        <f>+'Combined Rate'!J336</f>
        <v>2.5000000000000001E-3</v>
      </c>
      <c r="I297" s="78">
        <f>+'Combined Rate'!K336</f>
        <v>0</v>
      </c>
      <c r="J297" s="78">
        <f>+'Combined Rate'!L336</f>
        <v>2.5000000000000001E-3</v>
      </c>
      <c r="K297" s="78">
        <f>+'Combined Rate'!M336</f>
        <v>0</v>
      </c>
      <c r="L297" s="78">
        <f>+'Combined Rate'!N336</f>
        <v>0</v>
      </c>
      <c r="M297" s="78">
        <f>+'Combined Rate'!O336</f>
        <v>2.5000000000000001E-3</v>
      </c>
      <c r="N297" s="78">
        <f>+'Combined Rate'!P336</f>
        <v>0</v>
      </c>
      <c r="O297" s="78">
        <f>+'Combined Rate'!Q336</f>
        <v>5.0000000000000001E-4</v>
      </c>
      <c r="P297" s="78">
        <f>+'Combined Rate'!R336</f>
        <v>0</v>
      </c>
      <c r="Q297" s="78">
        <f>+'Combined Rate'!S336</f>
        <v>1E-3</v>
      </c>
      <c r="R297" s="78">
        <f>+'Combined Rate'!T336</f>
        <v>0</v>
      </c>
      <c r="S297" s="78">
        <f>+'Combined Rate'!U336</f>
        <v>2E-3</v>
      </c>
      <c r="T297" s="78">
        <f>+'Combined Rate'!V336</f>
        <v>0</v>
      </c>
      <c r="U297" s="78">
        <f>+'Combined Rate'!W336</f>
        <v>0</v>
      </c>
      <c r="V297" s="160">
        <f>+'Other Taxes'!D336</f>
        <v>4.2500000000000003E-2</v>
      </c>
      <c r="W297" s="161">
        <f>+'Other Taxes'!E336</f>
        <v>3.2000000000000002E-3</v>
      </c>
      <c r="X297" s="148">
        <f>+'Other Taxes'!F336</f>
        <v>0.01</v>
      </c>
      <c r="Y297" s="148">
        <f>+'Other Taxes'!G336</f>
        <v>0</v>
      </c>
      <c r="Z297" s="78">
        <f>+'Other Taxes'!H336</f>
        <v>0</v>
      </c>
      <c r="AA297" s="162">
        <f>+'Other Taxes'!J336</f>
        <v>2.5000000000000001E-2</v>
      </c>
      <c r="AB297" s="147">
        <f>+'Other Taxes'!K336</f>
        <v>0.03</v>
      </c>
      <c r="AC297" s="148">
        <f>+'Other Taxes'!L336</f>
        <v>0.04</v>
      </c>
      <c r="AD297" s="152">
        <f>+'Other Taxes'!N336</f>
        <v>0.01</v>
      </c>
      <c r="AE297" s="153">
        <f>+'Other Taxes'!O336</f>
        <v>0.71</v>
      </c>
      <c r="AF297" s="154">
        <f>+'Other Taxes'!P336</f>
        <v>0.25</v>
      </c>
      <c r="AG297" s="155">
        <f>+'Other Taxes'!Q336</f>
        <v>0.52</v>
      </c>
      <c r="AH297" s="148">
        <f>+'Other Taxes'!S336</f>
        <v>0</v>
      </c>
      <c r="AI297" s="157">
        <f>+'Other Taxes'!T336</f>
        <v>0</v>
      </c>
      <c r="AJ297" s="296">
        <f t="shared" si="5"/>
        <v>1.7326999999999999</v>
      </c>
    </row>
    <row r="298" spans="1:36" x14ac:dyDescent="0.2">
      <c r="A298" s="73" t="s">
        <v>591</v>
      </c>
      <c r="B298" s="75" t="s">
        <v>592</v>
      </c>
      <c r="C298" s="76">
        <f>+'Combined Rate'!E337</f>
        <v>4.8500000000000001E-2</v>
      </c>
      <c r="D298" s="300">
        <v>1.7500000000000002E-2</v>
      </c>
      <c r="E298" s="78">
        <f>+'Combined Rate'!G337</f>
        <v>0.01</v>
      </c>
      <c r="F298" s="78">
        <f>+'Combined Rate'!H337</f>
        <v>2.5000000000000001E-3</v>
      </c>
      <c r="G298" s="78">
        <f>+'Combined Rate'!I337</f>
        <v>2.5000000000000001E-3</v>
      </c>
      <c r="H298" s="78">
        <f>+'Combined Rate'!J337</f>
        <v>2.5000000000000001E-3</v>
      </c>
      <c r="I298" s="78">
        <f>+'Combined Rate'!K337</f>
        <v>0</v>
      </c>
      <c r="J298" s="78">
        <f>+'Combined Rate'!L337</f>
        <v>2.5000000000000001E-3</v>
      </c>
      <c r="K298" s="78">
        <f>+'Combined Rate'!M337</f>
        <v>0</v>
      </c>
      <c r="L298" s="78">
        <f>+'Combined Rate'!N337</f>
        <v>0</v>
      </c>
      <c r="M298" s="78">
        <f>+'Combined Rate'!O337</f>
        <v>2.5000000000000001E-3</v>
      </c>
      <c r="N298" s="78">
        <f>+'Combined Rate'!P337</f>
        <v>0</v>
      </c>
      <c r="O298" s="78">
        <f>+'Combined Rate'!Q337</f>
        <v>5.0000000000000001E-4</v>
      </c>
      <c r="P298" s="78">
        <f>+'Combined Rate'!R337</f>
        <v>0</v>
      </c>
      <c r="Q298" s="78">
        <f>+'Combined Rate'!S337</f>
        <v>1E-3</v>
      </c>
      <c r="R298" s="78">
        <f>+'Combined Rate'!T337</f>
        <v>0</v>
      </c>
      <c r="S298" s="78">
        <f>+'Combined Rate'!U337</f>
        <v>0</v>
      </c>
      <c r="T298" s="78">
        <f>+'Combined Rate'!V337</f>
        <v>0</v>
      </c>
      <c r="U298" s="78">
        <f>+'Combined Rate'!W337</f>
        <v>0</v>
      </c>
      <c r="V298" s="160">
        <f>+'Other Taxes'!D337</f>
        <v>4.2500000000000003E-2</v>
      </c>
      <c r="W298" s="161">
        <f>+'Other Taxes'!E337</f>
        <v>3.2000000000000002E-3</v>
      </c>
      <c r="X298" s="148">
        <f>+'Other Taxes'!F337</f>
        <v>0</v>
      </c>
      <c r="Y298" s="148">
        <f>+'Other Taxes'!G337</f>
        <v>0</v>
      </c>
      <c r="Z298" s="78">
        <f>+'Other Taxes'!H337</f>
        <v>0</v>
      </c>
      <c r="AA298" s="162">
        <f>+'Other Taxes'!J337</f>
        <v>2.5000000000000001E-2</v>
      </c>
      <c r="AB298" s="147">
        <f>+'Other Taxes'!K337</f>
        <v>0.03</v>
      </c>
      <c r="AC298" s="148">
        <f>+'Other Taxes'!L337</f>
        <v>0.04</v>
      </c>
      <c r="AD298" s="152">
        <f>+'Other Taxes'!N337</f>
        <v>0.01</v>
      </c>
      <c r="AE298" s="153">
        <f>+'Other Taxes'!O337</f>
        <v>0.71</v>
      </c>
      <c r="AF298" s="154">
        <f>+'Other Taxes'!P337</f>
        <v>0.25</v>
      </c>
      <c r="AG298" s="155">
        <f>+'Other Taxes'!Q337</f>
        <v>0.52</v>
      </c>
      <c r="AH298" s="148">
        <f>+'Other Taxes'!S337</f>
        <v>3.5000000000000003E-2</v>
      </c>
      <c r="AI298" s="157">
        <f>+'Other Taxes'!T337</f>
        <v>0.06</v>
      </c>
      <c r="AJ298" s="296">
        <f t="shared" si="5"/>
        <v>1.8156999999999999</v>
      </c>
    </row>
    <row r="299" spans="1:36" x14ac:dyDescent="0.2">
      <c r="A299" s="73" t="s">
        <v>593</v>
      </c>
      <c r="B299" s="75" t="s">
        <v>594</v>
      </c>
      <c r="C299" s="76">
        <f>+'Combined Rate'!E338</f>
        <v>4.8500000000000001E-2</v>
      </c>
      <c r="D299" s="300">
        <v>1.7500000000000002E-2</v>
      </c>
      <c r="E299" s="78">
        <f>+'Combined Rate'!G338</f>
        <v>0.01</v>
      </c>
      <c r="F299" s="78">
        <f>+'Combined Rate'!H338</f>
        <v>2.5000000000000001E-3</v>
      </c>
      <c r="G299" s="78">
        <f>+'Combined Rate'!I338</f>
        <v>2.5000000000000001E-3</v>
      </c>
      <c r="H299" s="78">
        <f>+'Combined Rate'!J338</f>
        <v>2.5000000000000001E-3</v>
      </c>
      <c r="I299" s="78">
        <f>+'Combined Rate'!K338</f>
        <v>0</v>
      </c>
      <c r="J299" s="78">
        <f>+'Combined Rate'!L338</f>
        <v>2.5000000000000001E-3</v>
      </c>
      <c r="K299" s="78">
        <f>+'Combined Rate'!M338</f>
        <v>0</v>
      </c>
      <c r="L299" s="78">
        <f>+'Combined Rate'!N338</f>
        <v>0</v>
      </c>
      <c r="M299" s="78">
        <f>+'Combined Rate'!O338</f>
        <v>2.5000000000000001E-3</v>
      </c>
      <c r="N299" s="78">
        <f>+'Combined Rate'!P338</f>
        <v>0</v>
      </c>
      <c r="O299" s="78">
        <f>+'Combined Rate'!Q338</f>
        <v>5.0000000000000001E-4</v>
      </c>
      <c r="P299" s="78">
        <f>+'Combined Rate'!R338</f>
        <v>0</v>
      </c>
      <c r="Q299" s="78">
        <f>+'Combined Rate'!S338</f>
        <v>1E-3</v>
      </c>
      <c r="R299" s="78">
        <f>+'Combined Rate'!T338</f>
        <v>0</v>
      </c>
      <c r="S299" s="78">
        <f>+'Combined Rate'!U338</f>
        <v>0</v>
      </c>
      <c r="T299" s="78">
        <f>+'Combined Rate'!V338</f>
        <v>0</v>
      </c>
      <c r="U299" s="78">
        <f>+'Combined Rate'!W338</f>
        <v>0</v>
      </c>
      <c r="V299" s="160">
        <f>+'Other Taxes'!D338</f>
        <v>4.2500000000000003E-2</v>
      </c>
      <c r="W299" s="161">
        <f>+'Other Taxes'!E338</f>
        <v>3.2000000000000002E-3</v>
      </c>
      <c r="X299" s="148">
        <f>+'Other Taxes'!F338</f>
        <v>0</v>
      </c>
      <c r="Y299" s="148">
        <f>+'Other Taxes'!G338</f>
        <v>0</v>
      </c>
      <c r="Z299" s="78">
        <f>+'Other Taxes'!H338</f>
        <v>0</v>
      </c>
      <c r="AA299" s="162">
        <f>+'Other Taxes'!J338</f>
        <v>2.5000000000000001E-2</v>
      </c>
      <c r="AB299" s="147">
        <f>+'Other Taxes'!K338</f>
        <v>0.03</v>
      </c>
      <c r="AC299" s="148">
        <f>+'Other Taxes'!L338</f>
        <v>0.04</v>
      </c>
      <c r="AD299" s="152">
        <f>+'Other Taxes'!N338</f>
        <v>0.01</v>
      </c>
      <c r="AE299" s="153">
        <f>+'Other Taxes'!O338</f>
        <v>0.71</v>
      </c>
      <c r="AF299" s="154">
        <f>+'Other Taxes'!P338</f>
        <v>0.25</v>
      </c>
      <c r="AG299" s="155">
        <f>+'Other Taxes'!Q338</f>
        <v>0.52</v>
      </c>
      <c r="AH299" s="148">
        <f>+'Other Taxes'!S338</f>
        <v>3.5000000000000003E-2</v>
      </c>
      <c r="AI299" s="157">
        <f>+'Other Taxes'!T338</f>
        <v>0.06</v>
      </c>
      <c r="AJ299" s="296">
        <f t="shared" si="5"/>
        <v>1.8156999999999999</v>
      </c>
    </row>
    <row r="300" spans="1:36" x14ac:dyDescent="0.2">
      <c r="A300" s="73" t="s">
        <v>595</v>
      </c>
      <c r="B300" s="75" t="s">
        <v>596</v>
      </c>
      <c r="C300" s="76">
        <f>+'Combined Rate'!E339</f>
        <v>4.8500000000000001E-2</v>
      </c>
      <c r="D300" s="300">
        <v>1.7500000000000002E-2</v>
      </c>
      <c r="E300" s="78">
        <f>+'Combined Rate'!G339</f>
        <v>0.01</v>
      </c>
      <c r="F300" s="78">
        <f>+'Combined Rate'!H339</f>
        <v>2.5000000000000001E-3</v>
      </c>
      <c r="G300" s="78">
        <f>+'Combined Rate'!I339</f>
        <v>2.5000000000000001E-3</v>
      </c>
      <c r="H300" s="78">
        <f>+'Combined Rate'!J339</f>
        <v>2.5000000000000001E-3</v>
      </c>
      <c r="I300" s="78">
        <f>+'Combined Rate'!K339</f>
        <v>0</v>
      </c>
      <c r="J300" s="78">
        <f>+'Combined Rate'!L339</f>
        <v>2.5000000000000001E-3</v>
      </c>
      <c r="K300" s="78">
        <f>+'Combined Rate'!M339</f>
        <v>0</v>
      </c>
      <c r="L300" s="78">
        <f>+'Combined Rate'!N339</f>
        <v>0</v>
      </c>
      <c r="M300" s="78">
        <f>+'Combined Rate'!O339</f>
        <v>2.5000000000000001E-3</v>
      </c>
      <c r="N300" s="78">
        <f>+'Combined Rate'!P339</f>
        <v>0</v>
      </c>
      <c r="O300" s="78">
        <f>+'Combined Rate'!Q339</f>
        <v>5.0000000000000001E-4</v>
      </c>
      <c r="P300" s="78">
        <f>+'Combined Rate'!R339</f>
        <v>0</v>
      </c>
      <c r="Q300" s="78">
        <f>+'Combined Rate'!S339</f>
        <v>1E-3</v>
      </c>
      <c r="R300" s="78">
        <f>+'Combined Rate'!T339</f>
        <v>0</v>
      </c>
      <c r="S300" s="78">
        <f>+'Combined Rate'!U339</f>
        <v>0</v>
      </c>
      <c r="T300" s="78">
        <f>+'Combined Rate'!V339</f>
        <v>0</v>
      </c>
      <c r="U300" s="78">
        <f>+'Combined Rate'!W339</f>
        <v>0</v>
      </c>
      <c r="V300" s="160">
        <f>+'Other Taxes'!D339</f>
        <v>4.2500000000000003E-2</v>
      </c>
      <c r="W300" s="161">
        <f>+'Other Taxes'!E339</f>
        <v>3.2000000000000002E-3</v>
      </c>
      <c r="X300" s="148">
        <f>+'Other Taxes'!F339</f>
        <v>0.01</v>
      </c>
      <c r="Y300" s="148">
        <f>+'Other Taxes'!G339</f>
        <v>0</v>
      </c>
      <c r="Z300" s="78">
        <f>+'Other Taxes'!H339</f>
        <v>0</v>
      </c>
      <c r="AA300" s="162">
        <f>+'Other Taxes'!J339</f>
        <v>2.5000000000000001E-2</v>
      </c>
      <c r="AB300" s="147">
        <f>+'Other Taxes'!K339</f>
        <v>0.03</v>
      </c>
      <c r="AC300" s="148">
        <f>+'Other Taxes'!L339</f>
        <v>0.04</v>
      </c>
      <c r="AD300" s="152">
        <f>+'Other Taxes'!N339</f>
        <v>0.01</v>
      </c>
      <c r="AE300" s="153">
        <f>+'Other Taxes'!O339</f>
        <v>0.71</v>
      </c>
      <c r="AF300" s="154">
        <f>+'Other Taxes'!P339</f>
        <v>0.25</v>
      </c>
      <c r="AG300" s="155">
        <f>+'Other Taxes'!Q339</f>
        <v>0.52</v>
      </c>
      <c r="AH300" s="148">
        <f>+'Other Taxes'!S339</f>
        <v>3.5000000000000003E-2</v>
      </c>
      <c r="AI300" s="157">
        <f>+'Other Taxes'!T339</f>
        <v>0.05</v>
      </c>
      <c r="AJ300" s="296">
        <f t="shared" si="5"/>
        <v>1.8157000000000001</v>
      </c>
    </row>
    <row r="301" spans="1:36" x14ac:dyDescent="0.2">
      <c r="A301" s="73" t="s">
        <v>597</v>
      </c>
      <c r="B301" s="75" t="s">
        <v>598</v>
      </c>
      <c r="C301" s="76">
        <f>+'Combined Rate'!E340</f>
        <v>4.8500000000000001E-2</v>
      </c>
      <c r="D301" s="300">
        <v>1.7500000000000002E-2</v>
      </c>
      <c r="E301" s="78">
        <f>+'Combined Rate'!G340</f>
        <v>0.01</v>
      </c>
      <c r="F301" s="78">
        <f>+'Combined Rate'!H340</f>
        <v>2.5000000000000001E-3</v>
      </c>
      <c r="G301" s="78">
        <f>+'Combined Rate'!I340</f>
        <v>2.5000000000000001E-3</v>
      </c>
      <c r="H301" s="78">
        <f>+'Combined Rate'!J340</f>
        <v>2.5000000000000001E-3</v>
      </c>
      <c r="I301" s="78">
        <f>+'Combined Rate'!K340</f>
        <v>0</v>
      </c>
      <c r="J301" s="78">
        <f>+'Combined Rate'!L340</f>
        <v>2.5000000000000001E-3</v>
      </c>
      <c r="K301" s="78">
        <f>+'Combined Rate'!M340</f>
        <v>0</v>
      </c>
      <c r="L301" s="78">
        <f>+'Combined Rate'!N340</f>
        <v>0</v>
      </c>
      <c r="M301" s="78">
        <f>+'Combined Rate'!O340</f>
        <v>2.5000000000000001E-3</v>
      </c>
      <c r="N301" s="78">
        <f>+'Combined Rate'!P340</f>
        <v>0</v>
      </c>
      <c r="O301" s="78">
        <f>+'Combined Rate'!Q340</f>
        <v>5.0000000000000001E-4</v>
      </c>
      <c r="P301" s="78">
        <f>+'Combined Rate'!R340</f>
        <v>0</v>
      </c>
      <c r="Q301" s="78">
        <f>+'Combined Rate'!S340</f>
        <v>1E-3</v>
      </c>
      <c r="R301" s="78">
        <f>+'Combined Rate'!T340</f>
        <v>0</v>
      </c>
      <c r="S301" s="78">
        <f>+'Combined Rate'!U340</f>
        <v>0</v>
      </c>
      <c r="T301" s="78">
        <f>+'Combined Rate'!V340</f>
        <v>0</v>
      </c>
      <c r="U301" s="78">
        <f>+'Combined Rate'!W340</f>
        <v>0</v>
      </c>
      <c r="V301" s="160">
        <f>+'Other Taxes'!D340</f>
        <v>4.2500000000000003E-2</v>
      </c>
      <c r="W301" s="161">
        <f>+'Other Taxes'!E340</f>
        <v>3.2000000000000002E-3</v>
      </c>
      <c r="X301" s="148">
        <f>+'Other Taxes'!F340</f>
        <v>0</v>
      </c>
      <c r="Y301" s="148">
        <f>+'Other Taxes'!G340</f>
        <v>0</v>
      </c>
      <c r="Z301" s="78">
        <f>+'Other Taxes'!H340</f>
        <v>0</v>
      </c>
      <c r="AA301" s="162">
        <f>+'Other Taxes'!J340</f>
        <v>2.5000000000000001E-2</v>
      </c>
      <c r="AB301" s="147">
        <f>+'Other Taxes'!K340</f>
        <v>0.03</v>
      </c>
      <c r="AC301" s="148">
        <f>+'Other Taxes'!L340</f>
        <v>0.04</v>
      </c>
      <c r="AD301" s="152">
        <f>+'Other Taxes'!N340</f>
        <v>0.01</v>
      </c>
      <c r="AE301" s="153">
        <f>+'Other Taxes'!O340</f>
        <v>0.71</v>
      </c>
      <c r="AF301" s="154">
        <f>+'Other Taxes'!P340</f>
        <v>0.25</v>
      </c>
      <c r="AG301" s="155">
        <f>+'Other Taxes'!Q340</f>
        <v>0.52</v>
      </c>
      <c r="AH301" s="148">
        <f>+'Other Taxes'!S340</f>
        <v>3.5000000000000003E-2</v>
      </c>
      <c r="AI301" s="157">
        <f>+'Other Taxes'!T340</f>
        <v>0.06</v>
      </c>
      <c r="AJ301" s="296">
        <f t="shared" si="5"/>
        <v>1.8156999999999999</v>
      </c>
    </row>
    <row r="302" spans="1:36" x14ac:dyDescent="0.2">
      <c r="A302" s="73" t="s">
        <v>599</v>
      </c>
      <c r="B302" s="75" t="s">
        <v>600</v>
      </c>
      <c r="C302" s="76">
        <f>+'Combined Rate'!E341</f>
        <v>4.8500000000000001E-2</v>
      </c>
      <c r="D302" s="300">
        <v>1.7500000000000002E-2</v>
      </c>
      <c r="E302" s="78">
        <f>+'Combined Rate'!G341</f>
        <v>0.01</v>
      </c>
      <c r="F302" s="78">
        <f>+'Combined Rate'!H341</f>
        <v>2.5000000000000001E-3</v>
      </c>
      <c r="G302" s="78">
        <f>+'Combined Rate'!I341</f>
        <v>2.5000000000000001E-3</v>
      </c>
      <c r="H302" s="78">
        <f>+'Combined Rate'!J341</f>
        <v>2.5000000000000001E-3</v>
      </c>
      <c r="I302" s="78">
        <f>+'Combined Rate'!K341</f>
        <v>0</v>
      </c>
      <c r="J302" s="78">
        <f>+'Combined Rate'!L341</f>
        <v>2.5000000000000001E-3</v>
      </c>
      <c r="K302" s="78">
        <f>+'Combined Rate'!M341</f>
        <v>0</v>
      </c>
      <c r="L302" s="78">
        <f>+'Combined Rate'!N341</f>
        <v>0</v>
      </c>
      <c r="M302" s="78">
        <f>+'Combined Rate'!O341</f>
        <v>2.5000000000000001E-3</v>
      </c>
      <c r="N302" s="78">
        <f>+'Combined Rate'!P341</f>
        <v>0</v>
      </c>
      <c r="O302" s="78">
        <f>+'Combined Rate'!Q341</f>
        <v>5.0000000000000001E-4</v>
      </c>
      <c r="P302" s="78">
        <f>+'Combined Rate'!R341</f>
        <v>0</v>
      </c>
      <c r="Q302" s="78">
        <f>+'Combined Rate'!S341</f>
        <v>1E-3</v>
      </c>
      <c r="R302" s="78">
        <f>+'Combined Rate'!T341</f>
        <v>0</v>
      </c>
      <c r="S302" s="78">
        <f>+'Combined Rate'!U341</f>
        <v>0</v>
      </c>
      <c r="T302" s="78">
        <f>+'Combined Rate'!V341</f>
        <v>0</v>
      </c>
      <c r="U302" s="78">
        <f>+'Combined Rate'!W341</f>
        <v>0</v>
      </c>
      <c r="V302" s="160">
        <f>+'Other Taxes'!D341</f>
        <v>4.2500000000000003E-2</v>
      </c>
      <c r="W302" s="161">
        <f>+'Other Taxes'!E341</f>
        <v>3.2000000000000002E-3</v>
      </c>
      <c r="X302" s="148">
        <f>+'Other Taxes'!F341</f>
        <v>0.01</v>
      </c>
      <c r="Y302" s="148">
        <f>+'Other Taxes'!G341</f>
        <v>0</v>
      </c>
      <c r="Z302" s="78">
        <f>+'Other Taxes'!H341</f>
        <v>0</v>
      </c>
      <c r="AA302" s="162">
        <f>+'Other Taxes'!J341</f>
        <v>2.5000000000000001E-2</v>
      </c>
      <c r="AB302" s="147">
        <f>+'Other Taxes'!K341</f>
        <v>0.03</v>
      </c>
      <c r="AC302" s="148">
        <f>+'Other Taxes'!L341</f>
        <v>0.04</v>
      </c>
      <c r="AD302" s="152">
        <f>+'Other Taxes'!N341</f>
        <v>0.01</v>
      </c>
      <c r="AE302" s="153">
        <f>+'Other Taxes'!O341</f>
        <v>0.71</v>
      </c>
      <c r="AF302" s="154">
        <f>+'Other Taxes'!P341</f>
        <v>0.25</v>
      </c>
      <c r="AG302" s="155">
        <f>+'Other Taxes'!Q341</f>
        <v>0.52</v>
      </c>
      <c r="AH302" s="148">
        <f>+'Other Taxes'!S341</f>
        <v>3.5000000000000003E-2</v>
      </c>
      <c r="AI302" s="157">
        <f>+'Other Taxes'!T341</f>
        <v>0</v>
      </c>
      <c r="AJ302" s="296">
        <f t="shared" si="5"/>
        <v>1.7657</v>
      </c>
    </row>
    <row r="303" spans="1:36" x14ac:dyDescent="0.2">
      <c r="A303" s="73" t="s">
        <v>1094</v>
      </c>
      <c r="B303" s="75" t="s">
        <v>683</v>
      </c>
      <c r="C303" s="76">
        <f>+'Combined Rate'!E342</f>
        <v>4.8500000000000001E-2</v>
      </c>
      <c r="D303" s="300">
        <v>1.7500000000000002E-2</v>
      </c>
      <c r="E303" s="78">
        <f>+'Combined Rate'!G342</f>
        <v>0.01</v>
      </c>
      <c r="F303" s="78">
        <f>+'Combined Rate'!H342</f>
        <v>2.5000000000000001E-3</v>
      </c>
      <c r="G303" s="78">
        <f>+'Combined Rate'!I342</f>
        <v>2.5000000000000001E-3</v>
      </c>
      <c r="H303" s="78">
        <f>+'Combined Rate'!J342</f>
        <v>2.5000000000000001E-3</v>
      </c>
      <c r="I303" s="78">
        <f>+'Combined Rate'!K342</f>
        <v>0</v>
      </c>
      <c r="J303" s="78">
        <f>+'Combined Rate'!L342</f>
        <v>2.5000000000000001E-3</v>
      </c>
      <c r="K303" s="78">
        <f>+'Combined Rate'!M342</f>
        <v>0</v>
      </c>
      <c r="L303" s="78">
        <f>+'Combined Rate'!N342</f>
        <v>0</v>
      </c>
      <c r="M303" s="78">
        <f>+'Combined Rate'!O342</f>
        <v>2.5000000000000001E-3</v>
      </c>
      <c r="N303" s="78">
        <f>+'Combined Rate'!P342</f>
        <v>0</v>
      </c>
      <c r="O303" s="78">
        <f>+'Combined Rate'!Q342</f>
        <v>5.0000000000000001E-4</v>
      </c>
      <c r="P303" s="78">
        <f>+'Combined Rate'!R342</f>
        <v>0</v>
      </c>
      <c r="Q303" s="78">
        <f>+'Combined Rate'!S342</f>
        <v>1E-3</v>
      </c>
      <c r="R303" s="78">
        <f>+'Combined Rate'!T342</f>
        <v>0</v>
      </c>
      <c r="S303" s="78">
        <f>+'Combined Rate'!U342</f>
        <v>2E-3</v>
      </c>
      <c r="T303" s="78">
        <f>+'Combined Rate'!V342</f>
        <v>0</v>
      </c>
      <c r="U303" s="78">
        <f>+'Combined Rate'!W342</f>
        <v>0</v>
      </c>
      <c r="V303" s="160">
        <f>+'Other Taxes'!D342</f>
        <v>4.2500000000000003E-2</v>
      </c>
      <c r="W303" s="161">
        <f>+'Other Taxes'!E342</f>
        <v>3.2000000000000002E-3</v>
      </c>
      <c r="X303" s="148">
        <f>+'Other Taxes'!F342</f>
        <v>0</v>
      </c>
      <c r="Y303" s="148">
        <f>+'Other Taxes'!G342</f>
        <v>0</v>
      </c>
      <c r="Z303" s="78">
        <f>+'Other Taxes'!H342</f>
        <v>0</v>
      </c>
      <c r="AA303" s="162">
        <f>+'Other Taxes'!J342</f>
        <v>2.5000000000000001E-2</v>
      </c>
      <c r="AB303" s="147">
        <f>+'Other Taxes'!K342</f>
        <v>0.03</v>
      </c>
      <c r="AC303" s="148">
        <f>+'Other Taxes'!L342</f>
        <v>0.04</v>
      </c>
      <c r="AD303" s="152">
        <f>+'Other Taxes'!N342</f>
        <v>0.01</v>
      </c>
      <c r="AE303" s="153">
        <f>+'Other Taxes'!O342</f>
        <v>0.71</v>
      </c>
      <c r="AF303" s="154">
        <f>+'Other Taxes'!P342</f>
        <v>0.25</v>
      </c>
      <c r="AG303" s="155">
        <f>+'Other Taxes'!Q342</f>
        <v>0.52</v>
      </c>
      <c r="AH303" s="148">
        <f>+'Other Taxes'!S342</f>
        <v>3.5000000000000003E-2</v>
      </c>
      <c r="AI303" s="157">
        <f>+'Other Taxes'!T342</f>
        <v>0.06</v>
      </c>
      <c r="AJ303" s="296">
        <f t="shared" si="5"/>
        <v>1.8177000000000001</v>
      </c>
    </row>
    <row r="304" spans="1:36" x14ac:dyDescent="0.2">
      <c r="A304" s="73" t="s">
        <v>1095</v>
      </c>
      <c r="B304" s="75" t="s">
        <v>684</v>
      </c>
      <c r="C304" s="76">
        <f>+'Combined Rate'!E343</f>
        <v>4.8500000000000001E-2</v>
      </c>
      <c r="D304" s="300">
        <v>1.7500000000000002E-2</v>
      </c>
      <c r="E304" s="78">
        <f>+'Combined Rate'!G343</f>
        <v>0.01</v>
      </c>
      <c r="F304" s="78">
        <f>+'Combined Rate'!H343</f>
        <v>2.5000000000000001E-3</v>
      </c>
      <c r="G304" s="78">
        <f>+'Combined Rate'!I343</f>
        <v>2.5000000000000001E-3</v>
      </c>
      <c r="H304" s="78">
        <f>+'Combined Rate'!J343</f>
        <v>2.5000000000000001E-3</v>
      </c>
      <c r="I304" s="78">
        <f>+'Combined Rate'!K343</f>
        <v>0</v>
      </c>
      <c r="J304" s="78">
        <f>+'Combined Rate'!L343</f>
        <v>2.5000000000000001E-3</v>
      </c>
      <c r="K304" s="78">
        <f>+'Combined Rate'!M343</f>
        <v>0</v>
      </c>
      <c r="L304" s="78">
        <f>+'Combined Rate'!N343</f>
        <v>0</v>
      </c>
      <c r="M304" s="78">
        <f>+'Combined Rate'!O343</f>
        <v>2.5000000000000001E-3</v>
      </c>
      <c r="N304" s="78">
        <f>+'Combined Rate'!P343</f>
        <v>0</v>
      </c>
      <c r="O304" s="78">
        <f>+'Combined Rate'!Q343</f>
        <v>5.0000000000000001E-4</v>
      </c>
      <c r="P304" s="78">
        <f>+'Combined Rate'!R343</f>
        <v>0</v>
      </c>
      <c r="Q304" s="78">
        <f>+'Combined Rate'!S343</f>
        <v>1E-3</v>
      </c>
      <c r="R304" s="78">
        <f>+'Combined Rate'!T343</f>
        <v>0</v>
      </c>
      <c r="S304" s="78">
        <f>+'Combined Rate'!U343</f>
        <v>0</v>
      </c>
      <c r="T304" s="78">
        <f>+'Combined Rate'!V343</f>
        <v>0</v>
      </c>
      <c r="U304" s="78">
        <f>+'Combined Rate'!W343</f>
        <v>0</v>
      </c>
      <c r="V304" s="160">
        <f>+'Other Taxes'!D343</f>
        <v>4.2500000000000003E-2</v>
      </c>
      <c r="W304" s="161">
        <f>+'Other Taxes'!E343</f>
        <v>3.2000000000000002E-3</v>
      </c>
      <c r="X304" s="148">
        <f>+'Other Taxes'!F343</f>
        <v>0</v>
      </c>
      <c r="Y304" s="148">
        <f>+'Other Taxes'!G343</f>
        <v>0</v>
      </c>
      <c r="Z304" s="78">
        <f>+'Other Taxes'!H343</f>
        <v>0</v>
      </c>
      <c r="AA304" s="162">
        <f>+'Other Taxes'!J343</f>
        <v>2.5000000000000001E-2</v>
      </c>
      <c r="AB304" s="147">
        <f>+'Other Taxes'!K343</f>
        <v>0.03</v>
      </c>
      <c r="AC304" s="148">
        <f>+'Other Taxes'!L343</f>
        <v>0.04</v>
      </c>
      <c r="AD304" s="152">
        <f>+'Other Taxes'!N343</f>
        <v>0.01</v>
      </c>
      <c r="AE304" s="153">
        <f>+'Other Taxes'!O343</f>
        <v>0.71</v>
      </c>
      <c r="AF304" s="154">
        <f>+'Other Taxes'!P343</f>
        <v>0.25</v>
      </c>
      <c r="AG304" s="155">
        <f>+'Other Taxes'!Q343</f>
        <v>0.52</v>
      </c>
      <c r="AH304" s="148">
        <f>+'Other Taxes'!S343</f>
        <v>3.5000000000000003E-2</v>
      </c>
      <c r="AI304" s="157">
        <f>+'Other Taxes'!T343</f>
        <v>0.06</v>
      </c>
      <c r="AJ304" s="296">
        <f t="shared" si="5"/>
        <v>1.8156999999999999</v>
      </c>
    </row>
    <row r="305" spans="3:36" x14ac:dyDescent="0.2">
      <c r="C305" s="296">
        <f>SUM(C2:C304)</f>
        <v>14.695500000000079</v>
      </c>
      <c r="D305" s="296">
        <f>SUM(D2:D304)</f>
        <v>5.3025000000000162</v>
      </c>
      <c r="E305" s="296">
        <f t="shared" ref="E305:AJ305" si="7">SUM(E2:E304)</f>
        <v>3.0299999999999794</v>
      </c>
      <c r="F305" s="296">
        <f t="shared" si="7"/>
        <v>0.75749999999999484</v>
      </c>
      <c r="G305" s="296">
        <f t="shared" si="7"/>
        <v>0.31300000000000022</v>
      </c>
      <c r="H305" s="296">
        <f t="shared" si="7"/>
        <v>0.18500000000000011</v>
      </c>
      <c r="I305" s="296">
        <f t="shared" si="7"/>
        <v>8.4000000000000033E-2</v>
      </c>
      <c r="J305" s="296">
        <f t="shared" si="7"/>
        <v>0.25750000000000017</v>
      </c>
      <c r="K305" s="296">
        <f t="shared" si="7"/>
        <v>7.8000000000000028E-2</v>
      </c>
      <c r="L305" s="296">
        <f t="shared" si="7"/>
        <v>7.0000000000000021E-2</v>
      </c>
      <c r="M305" s="296">
        <f t="shared" si="7"/>
        <v>0.57499999999999873</v>
      </c>
      <c r="N305" s="296">
        <f t="shared" si="7"/>
        <v>1.8000000000000002E-2</v>
      </c>
      <c r="O305" s="296">
        <f t="shared" si="7"/>
        <v>1.8500000000000013E-2</v>
      </c>
      <c r="P305" s="296">
        <f t="shared" si="7"/>
        <v>0.21500000000000005</v>
      </c>
      <c r="Q305" s="296">
        <f t="shared" si="7"/>
        <v>0.13500000000000009</v>
      </c>
      <c r="R305" s="296">
        <f t="shared" si="7"/>
        <v>0.01</v>
      </c>
      <c r="S305" s="296">
        <f t="shared" si="7"/>
        <v>1.2E-2</v>
      </c>
      <c r="T305" s="296">
        <f t="shared" si="7"/>
        <v>0.27900000000000008</v>
      </c>
      <c r="U305" s="296">
        <f t="shared" si="7"/>
        <v>5.0000000000000001E-3</v>
      </c>
      <c r="V305" s="296">
        <f t="shared" si="7"/>
        <v>12.490000000000073</v>
      </c>
      <c r="W305" s="296">
        <f t="shared" si="7"/>
        <v>0.96959999999999591</v>
      </c>
      <c r="X305" s="296">
        <f t="shared" si="7"/>
        <v>1.0300000000000007</v>
      </c>
      <c r="Y305" s="296">
        <f t="shared" si="7"/>
        <v>3.0000000000000002E-2</v>
      </c>
      <c r="Z305" s="296">
        <f t="shared" si="7"/>
        <v>0.12500000000000003</v>
      </c>
      <c r="AA305" s="296">
        <f t="shared" si="7"/>
        <v>7.5750000000000401</v>
      </c>
      <c r="AB305" s="296">
        <f t="shared" si="7"/>
        <v>4.0199999999999889</v>
      </c>
      <c r="AC305" s="296">
        <f t="shared" si="7"/>
        <v>4.9600000000000035</v>
      </c>
      <c r="AD305" s="296">
        <f t="shared" si="7"/>
        <v>2.9799999999999804</v>
      </c>
      <c r="AE305" s="296">
        <f t="shared" si="7"/>
        <v>215.13000000000048</v>
      </c>
      <c r="AF305" s="296">
        <f t="shared" si="7"/>
        <v>75.75</v>
      </c>
      <c r="AG305" s="296">
        <f t="shared" si="7"/>
        <v>157.56000000000026</v>
      </c>
      <c r="AH305" s="296">
        <f t="shared" si="7"/>
        <v>5.7250000000000121</v>
      </c>
      <c r="AI305" s="296">
        <f t="shared" si="7"/>
        <v>9.0599999999999863</v>
      </c>
      <c r="AJ305" s="296">
        <f t="shared" si="7"/>
        <v>523.44509999999991</v>
      </c>
    </row>
  </sheetData>
  <autoFilter ref="A1:AI30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Combined Rate</vt:lpstr>
      <vt:lpstr>Other Taxes</vt:lpstr>
      <vt:lpstr>Simplified</vt:lpstr>
      <vt:lpstr>P.O.D. Worksheet</vt:lpstr>
      <vt:lpstr>Both</vt:lpstr>
      <vt:lpstr>'Combined Rate'!Print_Area</vt:lpstr>
      <vt:lpstr>'Other Taxes'!Print_Area</vt:lpstr>
      <vt:lpstr>'Combined Rate'!Print_Titles</vt:lpstr>
      <vt:lpstr>'Other Taxes'!Print_Titles</vt:lpstr>
      <vt:lpstr>Simplified!Print_Titles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Stevens</dc:creator>
  <cp:lastModifiedBy>Jim Clayton</cp:lastModifiedBy>
  <cp:lastPrinted>2019-02-25T14:58:29Z</cp:lastPrinted>
  <dcterms:created xsi:type="dcterms:W3CDTF">1998-03-04T15:18:45Z</dcterms:created>
  <dcterms:modified xsi:type="dcterms:W3CDTF">2020-05-13T21:21:31Z</dcterms:modified>
</cp:coreProperties>
</file>